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Stopy\"/>
    </mc:Choice>
  </mc:AlternateContent>
  <xr:revisionPtr revIDLastSave="0" documentId="13_ncr:1_{AE9994A7-3839-4976-B27D-CBDEBFF3A935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134" i="1" l="1"/>
  <c r="CO135" i="1"/>
  <c r="CO136" i="1"/>
  <c r="CO137" i="1"/>
  <c r="CO138" i="1"/>
  <c r="CO139" i="1"/>
  <c r="CO140" i="1"/>
  <c r="CO141" i="1"/>
  <c r="CO142" i="1"/>
  <c r="CO133" i="1"/>
  <c r="CO117" i="1"/>
  <c r="CO118" i="1"/>
  <c r="CO119" i="1"/>
  <c r="CO120" i="1"/>
  <c r="CO121" i="1"/>
  <c r="CO122" i="1"/>
  <c r="CO123" i="1"/>
  <c r="CO124" i="1"/>
  <c r="CO125" i="1"/>
  <c r="CO116" i="1"/>
  <c r="CO74" i="1"/>
  <c r="CO75" i="1"/>
  <c r="CO76" i="1"/>
  <c r="CO77" i="1"/>
  <c r="CO78" i="1"/>
  <c r="CO79" i="1"/>
  <c r="CO80" i="1"/>
  <c r="CO81" i="1"/>
  <c r="CO82" i="1"/>
  <c r="CO73" i="1"/>
  <c r="CQ130" i="1"/>
  <c r="CQ110" i="1"/>
  <c r="CQ62" i="1"/>
  <c r="CG134" i="1"/>
  <c r="CG135" i="1"/>
  <c r="CG136" i="1"/>
  <c r="CG137" i="1"/>
  <c r="CG138" i="1"/>
  <c r="CG139" i="1"/>
  <c r="CG140" i="1"/>
  <c r="CG141" i="1"/>
  <c r="CG142" i="1"/>
  <c r="CG133" i="1"/>
  <c r="CF117" i="1"/>
  <c r="CF118" i="1"/>
  <c r="CF119" i="1"/>
  <c r="CF120" i="1"/>
  <c r="CF121" i="1"/>
  <c r="CG121" i="1" s="1"/>
  <c r="CF122" i="1"/>
  <c r="CG122" i="1" s="1"/>
  <c r="CF123" i="1"/>
  <c r="CG123" i="1" s="1"/>
  <c r="CF124" i="1"/>
  <c r="CG124" i="1" s="1"/>
  <c r="CF125" i="1"/>
  <c r="CF116" i="1"/>
  <c r="CF134" i="1"/>
  <c r="CF135" i="1"/>
  <c r="CF136" i="1"/>
  <c r="CF137" i="1"/>
  <c r="CF138" i="1"/>
  <c r="CF139" i="1"/>
  <c r="CF140" i="1"/>
  <c r="CF141" i="1"/>
  <c r="CF142" i="1"/>
  <c r="CF133" i="1"/>
  <c r="CG117" i="1"/>
  <c r="CG118" i="1"/>
  <c r="CG119" i="1"/>
  <c r="CG120" i="1"/>
  <c r="CG125" i="1"/>
  <c r="CG116" i="1"/>
  <c r="CG74" i="1"/>
  <c r="CG75" i="1"/>
  <c r="CG76" i="1"/>
  <c r="CG77" i="1"/>
  <c r="CG78" i="1"/>
  <c r="CG79" i="1"/>
  <c r="CG80" i="1"/>
  <c r="CG81" i="1"/>
  <c r="CG82" i="1"/>
  <c r="CG73" i="1"/>
  <c r="CF74" i="1"/>
  <c r="CF75" i="1"/>
  <c r="CF76" i="1"/>
  <c r="CF77" i="1"/>
  <c r="CF78" i="1"/>
  <c r="CF79" i="1"/>
  <c r="CF80" i="1"/>
  <c r="CF81" i="1"/>
  <c r="CF82" i="1"/>
  <c r="CF73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28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06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58" i="1"/>
  <c r="BI55" i="1"/>
  <c r="BH55" i="1"/>
  <c r="BG55" i="1"/>
  <c r="BF55" i="1"/>
  <c r="BE55" i="1"/>
  <c r="BD55" i="1"/>
  <c r="BC55" i="1"/>
  <c r="BB55" i="1"/>
  <c r="BA55" i="1"/>
  <c r="AZ55" i="1"/>
  <c r="BI54" i="1"/>
  <c r="BH54" i="1"/>
  <c r="BG54" i="1"/>
  <c r="BF54" i="1"/>
  <c r="BE54" i="1"/>
  <c r="BD54" i="1"/>
  <c r="BC54" i="1"/>
  <c r="BB54" i="1"/>
  <c r="BA54" i="1"/>
  <c r="AZ54" i="1"/>
  <c r="BI53" i="1"/>
  <c r="BH53" i="1"/>
  <c r="BG53" i="1"/>
  <c r="BF53" i="1"/>
  <c r="BE53" i="1"/>
  <c r="BD53" i="1"/>
  <c r="BC53" i="1"/>
  <c r="BB53" i="1"/>
  <c r="BA53" i="1"/>
  <c r="AZ53" i="1"/>
  <c r="BI52" i="1"/>
  <c r="BH52" i="1"/>
  <c r="BG52" i="1"/>
  <c r="BF52" i="1"/>
  <c r="BE52" i="1"/>
  <c r="BD52" i="1"/>
  <c r="BC52" i="1"/>
  <c r="BB52" i="1"/>
  <c r="BA52" i="1"/>
  <c r="AZ52" i="1"/>
  <c r="BI51" i="1"/>
  <c r="BH51" i="1"/>
  <c r="BG51" i="1"/>
  <c r="BF51" i="1"/>
  <c r="BE51" i="1"/>
  <c r="BD51" i="1"/>
  <c r="BC51" i="1"/>
  <c r="BB51" i="1"/>
  <c r="BA51" i="1"/>
  <c r="AZ51" i="1"/>
  <c r="BI50" i="1"/>
  <c r="BH50" i="1"/>
  <c r="BG50" i="1"/>
  <c r="BF50" i="1"/>
  <c r="BF137" i="1" s="1"/>
  <c r="BE50" i="1"/>
  <c r="BD50" i="1"/>
  <c r="BC50" i="1"/>
  <c r="BB50" i="1"/>
  <c r="BA50" i="1"/>
  <c r="AZ50" i="1"/>
  <c r="BI49" i="1"/>
  <c r="BH49" i="1"/>
  <c r="BG49" i="1"/>
  <c r="BF49" i="1"/>
  <c r="BE49" i="1"/>
  <c r="BD49" i="1"/>
  <c r="BC49" i="1"/>
  <c r="BB49" i="1"/>
  <c r="BA49" i="1"/>
  <c r="AZ49" i="1"/>
  <c r="BI48" i="1"/>
  <c r="BH48" i="1"/>
  <c r="BG48" i="1"/>
  <c r="BF48" i="1"/>
  <c r="BE48" i="1"/>
  <c r="BD48" i="1"/>
  <c r="BC48" i="1"/>
  <c r="BB48" i="1"/>
  <c r="BA48" i="1"/>
  <c r="AZ48" i="1"/>
  <c r="BI47" i="1"/>
  <c r="BH47" i="1"/>
  <c r="BG47" i="1"/>
  <c r="BF47" i="1"/>
  <c r="BE47" i="1"/>
  <c r="BD47" i="1"/>
  <c r="BC47" i="1"/>
  <c r="BB47" i="1"/>
  <c r="BA47" i="1"/>
  <c r="AZ47" i="1"/>
  <c r="BI46" i="1"/>
  <c r="BH46" i="1"/>
  <c r="BG46" i="1"/>
  <c r="BF46" i="1"/>
  <c r="BE46" i="1"/>
  <c r="BD46" i="1"/>
  <c r="BC46" i="1"/>
  <c r="BB46" i="1"/>
  <c r="BA46" i="1"/>
  <c r="AZ46" i="1"/>
  <c r="BI45" i="1"/>
  <c r="BH45" i="1"/>
  <c r="BH132" i="1" s="1"/>
  <c r="BG45" i="1"/>
  <c r="BF45" i="1"/>
  <c r="BE45" i="1"/>
  <c r="BD45" i="1"/>
  <c r="BC45" i="1"/>
  <c r="BB45" i="1"/>
  <c r="BA45" i="1"/>
  <c r="AZ45" i="1"/>
  <c r="BI44" i="1"/>
  <c r="BI131" i="1" s="1"/>
  <c r="BH44" i="1"/>
  <c r="BG44" i="1"/>
  <c r="BF44" i="1"/>
  <c r="BF131" i="1" s="1"/>
  <c r="BE44" i="1"/>
  <c r="BD44" i="1"/>
  <c r="BC44" i="1"/>
  <c r="BB44" i="1"/>
  <c r="BA44" i="1"/>
  <c r="AZ44" i="1"/>
  <c r="BI43" i="1"/>
  <c r="BH43" i="1"/>
  <c r="BG43" i="1"/>
  <c r="BG130" i="1" s="1"/>
  <c r="BF43" i="1"/>
  <c r="BE43" i="1"/>
  <c r="BD43" i="1"/>
  <c r="BD130" i="1" s="1"/>
  <c r="BC43" i="1"/>
  <c r="BB43" i="1"/>
  <c r="BA43" i="1"/>
  <c r="AZ43" i="1"/>
  <c r="BI42" i="1"/>
  <c r="BH42" i="1"/>
  <c r="BG42" i="1"/>
  <c r="BF42" i="1"/>
  <c r="BE42" i="1"/>
  <c r="BE129" i="1" s="1"/>
  <c r="BD42" i="1"/>
  <c r="BC42" i="1"/>
  <c r="BB42" i="1"/>
  <c r="BB129" i="1" s="1"/>
  <c r="BA42" i="1"/>
  <c r="AZ42" i="1"/>
  <c r="BI41" i="1"/>
  <c r="BH41" i="1"/>
  <c r="BG41" i="1"/>
  <c r="BF41" i="1"/>
  <c r="BE41" i="1"/>
  <c r="BD41" i="1"/>
  <c r="BC41" i="1"/>
  <c r="BC128" i="1" s="1"/>
  <c r="BB41" i="1"/>
  <c r="BA41" i="1"/>
  <c r="BA128" i="1" s="1"/>
  <c r="AZ41" i="1"/>
  <c r="AZ128" i="1" s="1"/>
  <c r="BI40" i="1"/>
  <c r="BH40" i="1"/>
  <c r="BG40" i="1"/>
  <c r="BF40" i="1"/>
  <c r="BE40" i="1"/>
  <c r="BD40" i="1"/>
  <c r="BC40" i="1"/>
  <c r="BB40" i="1"/>
  <c r="BA40" i="1"/>
  <c r="BA110" i="1" s="1"/>
  <c r="AZ40" i="1"/>
  <c r="BI39" i="1"/>
  <c r="BH39" i="1"/>
  <c r="BG39" i="1"/>
  <c r="BF39" i="1"/>
  <c r="BE39" i="1"/>
  <c r="BD39" i="1"/>
  <c r="BC39" i="1"/>
  <c r="BB39" i="1"/>
  <c r="BA39" i="1"/>
  <c r="AZ39" i="1"/>
  <c r="BI38" i="1"/>
  <c r="BI108" i="1" s="1"/>
  <c r="BH38" i="1"/>
  <c r="BG38" i="1"/>
  <c r="BF38" i="1"/>
  <c r="BE38" i="1"/>
  <c r="BD38" i="1"/>
  <c r="BC38" i="1"/>
  <c r="BB38" i="1"/>
  <c r="BA38" i="1"/>
  <c r="AZ38" i="1"/>
  <c r="BI37" i="1"/>
  <c r="BH37" i="1"/>
  <c r="BG37" i="1"/>
  <c r="BF37" i="1"/>
  <c r="BE37" i="1"/>
  <c r="BD37" i="1"/>
  <c r="BC37" i="1"/>
  <c r="BB37" i="1"/>
  <c r="BA37" i="1"/>
  <c r="AZ37" i="1"/>
  <c r="BI36" i="1"/>
  <c r="BH36" i="1"/>
  <c r="BG36" i="1"/>
  <c r="BF36" i="1"/>
  <c r="BE36" i="1"/>
  <c r="BD36" i="1"/>
  <c r="BC36" i="1"/>
  <c r="BC63" i="1" s="1"/>
  <c r="BB36" i="1"/>
  <c r="BB63" i="1" s="1"/>
  <c r="BA36" i="1"/>
  <c r="AZ36" i="1"/>
  <c r="BI35" i="1"/>
  <c r="BH35" i="1"/>
  <c r="BG35" i="1"/>
  <c r="BF35" i="1"/>
  <c r="BE35" i="1"/>
  <c r="BD35" i="1"/>
  <c r="BC35" i="1"/>
  <c r="BB35" i="1"/>
  <c r="BA35" i="1"/>
  <c r="BA62" i="1" s="1"/>
  <c r="AZ35" i="1"/>
  <c r="AZ62" i="1" s="1"/>
  <c r="BI34" i="1"/>
  <c r="BH34" i="1"/>
  <c r="BG34" i="1"/>
  <c r="BF34" i="1"/>
  <c r="BE34" i="1"/>
  <c r="BD34" i="1"/>
  <c r="BC34" i="1"/>
  <c r="BB34" i="1"/>
  <c r="BA34" i="1"/>
  <c r="AZ34" i="1"/>
  <c r="BI33" i="1"/>
  <c r="BI60" i="1" s="1"/>
  <c r="BH33" i="1"/>
  <c r="BH60" i="1" s="1"/>
  <c r="BG33" i="1"/>
  <c r="BF33" i="1"/>
  <c r="BE33" i="1"/>
  <c r="BD33" i="1"/>
  <c r="BC33" i="1"/>
  <c r="BB33" i="1"/>
  <c r="BA33" i="1"/>
  <c r="AZ33" i="1"/>
  <c r="BI32" i="1"/>
  <c r="BH32" i="1"/>
  <c r="BG32" i="1"/>
  <c r="BG92" i="1" s="1"/>
  <c r="BF32" i="1"/>
  <c r="BF59" i="1" s="1"/>
  <c r="BE32" i="1"/>
  <c r="BD32" i="1"/>
  <c r="BC32" i="1"/>
  <c r="BB32" i="1"/>
  <c r="BA32" i="1"/>
  <c r="AZ32" i="1"/>
  <c r="BI31" i="1"/>
  <c r="BH31" i="1"/>
  <c r="BG31" i="1"/>
  <c r="BF31" i="1"/>
  <c r="BE31" i="1"/>
  <c r="BE90" i="1" s="1"/>
  <c r="BD31" i="1"/>
  <c r="BD90" i="1" s="1"/>
  <c r="BC31" i="1"/>
  <c r="BB31" i="1"/>
  <c r="BA31" i="1"/>
  <c r="AZ31" i="1"/>
  <c r="B31" i="1"/>
  <c r="CK83" i="1"/>
  <c r="CK84" i="1"/>
  <c r="CK85" i="1"/>
  <c r="CK86" i="1"/>
  <c r="CK87" i="1"/>
  <c r="CK88" i="1"/>
  <c r="CK89" i="1"/>
  <c r="CK90" i="1"/>
  <c r="CK91" i="1"/>
  <c r="CK92" i="1"/>
  <c r="CK93" i="1"/>
  <c r="CR142" i="1"/>
  <c r="CQ142" i="1"/>
  <c r="CP142" i="1"/>
  <c r="CR141" i="1"/>
  <c r="CQ141" i="1"/>
  <c r="CP141" i="1"/>
  <c r="CR140" i="1"/>
  <c r="CQ140" i="1"/>
  <c r="CP140" i="1"/>
  <c r="CR139" i="1"/>
  <c r="CQ139" i="1"/>
  <c r="CP139" i="1"/>
  <c r="CR138" i="1"/>
  <c r="CQ138" i="1"/>
  <c r="CP138" i="1"/>
  <c r="CR137" i="1"/>
  <c r="CQ137" i="1"/>
  <c r="CP137" i="1"/>
  <c r="CR136" i="1"/>
  <c r="CQ136" i="1"/>
  <c r="CP136" i="1"/>
  <c r="CR135" i="1"/>
  <c r="CQ135" i="1"/>
  <c r="CP135" i="1"/>
  <c r="CR134" i="1"/>
  <c r="CQ134" i="1"/>
  <c r="CP134" i="1"/>
  <c r="CR133" i="1"/>
  <c r="CQ133" i="1"/>
  <c r="CP133" i="1"/>
  <c r="CR125" i="1"/>
  <c r="CQ125" i="1"/>
  <c r="CP125" i="1"/>
  <c r="CR124" i="1"/>
  <c r="CQ124" i="1"/>
  <c r="CP124" i="1"/>
  <c r="CR123" i="1"/>
  <c r="CQ123" i="1"/>
  <c r="CP123" i="1"/>
  <c r="CR122" i="1"/>
  <c r="CQ122" i="1"/>
  <c r="CP122" i="1"/>
  <c r="CR121" i="1"/>
  <c r="CQ121" i="1"/>
  <c r="CP121" i="1"/>
  <c r="CR120" i="1"/>
  <c r="CQ120" i="1"/>
  <c r="CP120" i="1"/>
  <c r="CR119" i="1"/>
  <c r="CQ119" i="1"/>
  <c r="CP119" i="1"/>
  <c r="CR118" i="1"/>
  <c r="CQ118" i="1"/>
  <c r="CP118" i="1"/>
  <c r="CR117" i="1"/>
  <c r="CQ117" i="1"/>
  <c r="CP117" i="1"/>
  <c r="CR116" i="1"/>
  <c r="CQ116" i="1"/>
  <c r="CP116" i="1"/>
  <c r="CS83" i="1"/>
  <c r="CS84" i="1"/>
  <c r="CS85" i="1"/>
  <c r="CS86" i="1"/>
  <c r="CS87" i="1"/>
  <c r="CS88" i="1"/>
  <c r="CS89" i="1"/>
  <c r="CS90" i="1"/>
  <c r="CS91" i="1"/>
  <c r="CS92" i="1"/>
  <c r="CS93" i="1"/>
  <c r="CR82" i="1"/>
  <c r="CQ82" i="1"/>
  <c r="CP82" i="1"/>
  <c r="CR81" i="1"/>
  <c r="CQ81" i="1"/>
  <c r="CP81" i="1"/>
  <c r="CR80" i="1"/>
  <c r="CQ80" i="1"/>
  <c r="CP80" i="1"/>
  <c r="CR79" i="1"/>
  <c r="CQ79" i="1"/>
  <c r="CP79" i="1"/>
  <c r="CR78" i="1"/>
  <c r="CQ78" i="1"/>
  <c r="CP78" i="1"/>
  <c r="CR77" i="1"/>
  <c r="CQ77" i="1"/>
  <c r="CP77" i="1"/>
  <c r="CR76" i="1"/>
  <c r="CQ76" i="1"/>
  <c r="CP76" i="1"/>
  <c r="CR75" i="1"/>
  <c r="CQ75" i="1"/>
  <c r="CP75" i="1"/>
  <c r="CR74" i="1"/>
  <c r="CQ74" i="1"/>
  <c r="CP74" i="1"/>
  <c r="CR73" i="1"/>
  <c r="CQ73" i="1"/>
  <c r="CP73" i="1"/>
  <c r="CJ142" i="1"/>
  <c r="CI142" i="1"/>
  <c r="CH142" i="1"/>
  <c r="CJ141" i="1"/>
  <c r="CI141" i="1"/>
  <c r="CH141" i="1"/>
  <c r="CJ140" i="1"/>
  <c r="CI140" i="1"/>
  <c r="CH140" i="1"/>
  <c r="CJ139" i="1"/>
  <c r="CI139" i="1"/>
  <c r="CH139" i="1"/>
  <c r="CJ138" i="1"/>
  <c r="CI138" i="1"/>
  <c r="CH138" i="1"/>
  <c r="CJ137" i="1"/>
  <c r="CI137" i="1"/>
  <c r="CH137" i="1"/>
  <c r="CJ136" i="1"/>
  <c r="CI136" i="1"/>
  <c r="CH136" i="1"/>
  <c r="CJ135" i="1"/>
  <c r="CI135" i="1"/>
  <c r="CH135" i="1"/>
  <c r="CJ134" i="1"/>
  <c r="CI134" i="1"/>
  <c r="CH134" i="1"/>
  <c r="CJ133" i="1"/>
  <c r="CI133" i="1"/>
  <c r="CH133" i="1"/>
  <c r="CJ125" i="1"/>
  <c r="CI125" i="1"/>
  <c r="CH125" i="1"/>
  <c r="CJ124" i="1"/>
  <c r="CI124" i="1"/>
  <c r="CH124" i="1"/>
  <c r="CJ123" i="1"/>
  <c r="CI123" i="1"/>
  <c r="CH123" i="1"/>
  <c r="CJ122" i="1"/>
  <c r="CI122" i="1"/>
  <c r="CH122" i="1"/>
  <c r="CJ121" i="1"/>
  <c r="CI121" i="1"/>
  <c r="CH121" i="1"/>
  <c r="CJ120" i="1"/>
  <c r="CI120" i="1"/>
  <c r="CH120" i="1"/>
  <c r="CJ119" i="1"/>
  <c r="CI119" i="1"/>
  <c r="CH119" i="1"/>
  <c r="CJ118" i="1"/>
  <c r="CI118" i="1"/>
  <c r="CH118" i="1"/>
  <c r="CJ117" i="1"/>
  <c r="CI117" i="1"/>
  <c r="CH117" i="1"/>
  <c r="CJ116" i="1"/>
  <c r="CI116" i="1"/>
  <c r="CH116" i="1"/>
  <c r="CJ82" i="1"/>
  <c r="CI82" i="1"/>
  <c r="CH82" i="1"/>
  <c r="CJ81" i="1"/>
  <c r="CI81" i="1"/>
  <c r="CH81" i="1"/>
  <c r="CJ80" i="1"/>
  <c r="CI80" i="1"/>
  <c r="CH80" i="1"/>
  <c r="CJ79" i="1"/>
  <c r="CI79" i="1"/>
  <c r="CH79" i="1"/>
  <c r="CJ78" i="1"/>
  <c r="CI78" i="1"/>
  <c r="CH78" i="1"/>
  <c r="CJ77" i="1"/>
  <c r="CI77" i="1"/>
  <c r="CH77" i="1"/>
  <c r="CJ76" i="1"/>
  <c r="CI76" i="1"/>
  <c r="CH76" i="1"/>
  <c r="CJ75" i="1"/>
  <c r="CI75" i="1"/>
  <c r="CH75" i="1"/>
  <c r="CJ74" i="1"/>
  <c r="CI74" i="1"/>
  <c r="CH74" i="1"/>
  <c r="CJ73" i="1"/>
  <c r="CI73" i="1"/>
  <c r="CH73" i="1"/>
  <c r="CB142" i="1"/>
  <c r="CA142" i="1"/>
  <c r="BZ142" i="1"/>
  <c r="CB141" i="1"/>
  <c r="CA141" i="1"/>
  <c r="BZ141" i="1"/>
  <c r="CB140" i="1"/>
  <c r="CA140" i="1"/>
  <c r="BZ140" i="1"/>
  <c r="CB139" i="1"/>
  <c r="CA139" i="1"/>
  <c r="BZ139" i="1"/>
  <c r="CB138" i="1"/>
  <c r="CA138" i="1"/>
  <c r="BZ138" i="1"/>
  <c r="CB137" i="1"/>
  <c r="CA137" i="1"/>
  <c r="BZ137" i="1"/>
  <c r="CB136" i="1"/>
  <c r="CA136" i="1"/>
  <c r="BZ136" i="1"/>
  <c r="CB135" i="1"/>
  <c r="CA135" i="1"/>
  <c r="BZ135" i="1"/>
  <c r="CB134" i="1"/>
  <c r="CA134" i="1"/>
  <c r="BZ134" i="1"/>
  <c r="CB133" i="1"/>
  <c r="CA133" i="1"/>
  <c r="BZ133" i="1"/>
  <c r="CB125" i="1"/>
  <c r="CA125" i="1"/>
  <c r="BZ125" i="1"/>
  <c r="CB124" i="1"/>
  <c r="CA124" i="1"/>
  <c r="BZ124" i="1"/>
  <c r="CB123" i="1"/>
  <c r="CA123" i="1"/>
  <c r="BZ123" i="1"/>
  <c r="CB122" i="1"/>
  <c r="CA122" i="1"/>
  <c r="BZ122" i="1"/>
  <c r="CB121" i="1"/>
  <c r="CA121" i="1"/>
  <c r="BZ121" i="1"/>
  <c r="CB120" i="1"/>
  <c r="CA120" i="1"/>
  <c r="BZ120" i="1"/>
  <c r="CB119" i="1"/>
  <c r="CA119" i="1"/>
  <c r="BZ119" i="1"/>
  <c r="CB118" i="1"/>
  <c r="CA118" i="1"/>
  <c r="BZ118" i="1"/>
  <c r="CB117" i="1"/>
  <c r="CA117" i="1"/>
  <c r="BZ117" i="1"/>
  <c r="CB116" i="1"/>
  <c r="CA116" i="1"/>
  <c r="BZ116" i="1"/>
  <c r="BZ74" i="1"/>
  <c r="CA74" i="1"/>
  <c r="CB74" i="1"/>
  <c r="BZ75" i="1"/>
  <c r="CA75" i="1"/>
  <c r="CB75" i="1"/>
  <c r="BZ76" i="1"/>
  <c r="CA76" i="1"/>
  <c r="CB76" i="1"/>
  <c r="BZ77" i="1"/>
  <c r="CA77" i="1"/>
  <c r="CB77" i="1"/>
  <c r="BZ78" i="1"/>
  <c r="CA78" i="1"/>
  <c r="CB78" i="1"/>
  <c r="BZ79" i="1"/>
  <c r="CA79" i="1"/>
  <c r="CB79" i="1"/>
  <c r="BZ80" i="1"/>
  <c r="CA80" i="1"/>
  <c r="CB80" i="1"/>
  <c r="BZ81" i="1"/>
  <c r="CA81" i="1"/>
  <c r="CB81" i="1"/>
  <c r="BZ82" i="1"/>
  <c r="CA82" i="1"/>
  <c r="CB82" i="1"/>
  <c r="CB73" i="1"/>
  <c r="CA73" i="1"/>
  <c r="BZ73" i="1"/>
  <c r="BU142" i="1"/>
  <c r="BT142" i="1"/>
  <c r="BS142" i="1"/>
  <c r="BU141" i="1"/>
  <c r="BT141" i="1"/>
  <c r="BS141" i="1"/>
  <c r="BU140" i="1"/>
  <c r="BT140" i="1"/>
  <c r="BS140" i="1"/>
  <c r="BU139" i="1"/>
  <c r="BT139" i="1"/>
  <c r="BS139" i="1"/>
  <c r="BU138" i="1"/>
  <c r="BT138" i="1"/>
  <c r="BS138" i="1"/>
  <c r="BU137" i="1"/>
  <c r="BT137" i="1"/>
  <c r="BS137" i="1"/>
  <c r="BU136" i="1"/>
  <c r="BT136" i="1"/>
  <c r="BS136" i="1"/>
  <c r="BU135" i="1"/>
  <c r="BT135" i="1"/>
  <c r="BS135" i="1"/>
  <c r="BU134" i="1"/>
  <c r="BT134" i="1"/>
  <c r="BS134" i="1"/>
  <c r="BU133" i="1"/>
  <c r="BT133" i="1"/>
  <c r="BS133" i="1"/>
  <c r="BU125" i="1"/>
  <c r="BT125" i="1"/>
  <c r="BS125" i="1"/>
  <c r="BU124" i="1"/>
  <c r="BT124" i="1"/>
  <c r="BS124" i="1"/>
  <c r="BU123" i="1"/>
  <c r="BT123" i="1"/>
  <c r="BS123" i="1"/>
  <c r="BU122" i="1"/>
  <c r="BT122" i="1"/>
  <c r="BS122" i="1"/>
  <c r="BU121" i="1"/>
  <c r="BT121" i="1"/>
  <c r="BS121" i="1"/>
  <c r="BU120" i="1"/>
  <c r="BT120" i="1"/>
  <c r="BS120" i="1"/>
  <c r="BU119" i="1"/>
  <c r="BT119" i="1"/>
  <c r="BS119" i="1"/>
  <c r="BU118" i="1"/>
  <c r="BT118" i="1"/>
  <c r="BS118" i="1"/>
  <c r="BU117" i="1"/>
  <c r="BT117" i="1"/>
  <c r="BS117" i="1"/>
  <c r="BU116" i="1"/>
  <c r="BT116" i="1"/>
  <c r="BS116" i="1"/>
  <c r="BV83" i="1"/>
  <c r="BV84" i="1"/>
  <c r="BV85" i="1"/>
  <c r="BV86" i="1"/>
  <c r="BV87" i="1"/>
  <c r="BV88" i="1"/>
  <c r="BV89" i="1"/>
  <c r="BV90" i="1"/>
  <c r="BV91" i="1"/>
  <c r="BV92" i="1"/>
  <c r="BV93" i="1"/>
  <c r="BS74" i="1"/>
  <c r="BT74" i="1"/>
  <c r="BU74" i="1"/>
  <c r="BS75" i="1"/>
  <c r="BT75" i="1"/>
  <c r="BU75" i="1"/>
  <c r="BS76" i="1"/>
  <c r="BT76" i="1"/>
  <c r="BU76" i="1"/>
  <c r="BS77" i="1"/>
  <c r="BT77" i="1"/>
  <c r="BU77" i="1"/>
  <c r="BS78" i="1"/>
  <c r="BT78" i="1"/>
  <c r="BU78" i="1"/>
  <c r="BS79" i="1"/>
  <c r="BT79" i="1"/>
  <c r="BU79" i="1"/>
  <c r="BS80" i="1"/>
  <c r="BT80" i="1"/>
  <c r="BU80" i="1"/>
  <c r="BS81" i="1"/>
  <c r="BT81" i="1"/>
  <c r="BU81" i="1"/>
  <c r="BS82" i="1"/>
  <c r="BT82" i="1"/>
  <c r="BU82" i="1"/>
  <c r="BU73" i="1"/>
  <c r="BT73" i="1"/>
  <c r="BS73" i="1"/>
  <c r="BE64" i="1" l="1"/>
  <c r="BG65" i="1"/>
  <c r="BI66" i="1"/>
  <c r="BC129" i="1"/>
  <c r="BE130" i="1"/>
  <c r="BG131" i="1"/>
  <c r="BI132" i="1"/>
  <c r="BA134" i="1"/>
  <c r="BC135" i="1"/>
  <c r="BE136" i="1"/>
  <c r="BG137" i="1"/>
  <c r="BI138" i="1"/>
  <c r="BA140" i="1"/>
  <c r="BC141" i="1"/>
  <c r="BE142" i="1"/>
  <c r="BH66" i="1"/>
  <c r="BD136" i="1"/>
  <c r="BH59" i="1"/>
  <c r="AZ61" i="1"/>
  <c r="BB62" i="1"/>
  <c r="BD63" i="1"/>
  <c r="BF64" i="1"/>
  <c r="BH65" i="1"/>
  <c r="AZ67" i="1"/>
  <c r="BB128" i="1"/>
  <c r="BD129" i="1"/>
  <c r="BF130" i="1"/>
  <c r="BH131" i="1"/>
  <c r="AZ133" i="1"/>
  <c r="BB134" i="1"/>
  <c r="BD135" i="1"/>
  <c r="BF136" i="1"/>
  <c r="BH137" i="1"/>
  <c r="AZ139" i="1"/>
  <c r="BB140" i="1"/>
  <c r="BD141" i="1"/>
  <c r="BF142" i="1"/>
  <c r="AZ134" i="1"/>
  <c r="BE106" i="1"/>
  <c r="BG107" i="1"/>
  <c r="BA133" i="1"/>
  <c r="BC134" i="1"/>
  <c r="BE135" i="1"/>
  <c r="BG136" i="1"/>
  <c r="BI137" i="1"/>
  <c r="BA139" i="1"/>
  <c r="BC140" i="1"/>
  <c r="BE141" i="1"/>
  <c r="BG142" i="1"/>
  <c r="BB135" i="1"/>
  <c r="BF91" i="1"/>
  <c r="BH92" i="1"/>
  <c r="AZ60" i="1"/>
  <c r="BB61" i="1"/>
  <c r="BD62" i="1"/>
  <c r="BF63" i="1"/>
  <c r="BH64" i="1"/>
  <c r="AZ66" i="1"/>
  <c r="BB67" i="1"/>
  <c r="BD128" i="1"/>
  <c r="BF129" i="1"/>
  <c r="BH130" i="1"/>
  <c r="AZ132" i="1"/>
  <c r="BB133" i="1"/>
  <c r="BD134" i="1"/>
  <c r="BF135" i="1"/>
  <c r="BH136" i="1"/>
  <c r="AZ138" i="1"/>
  <c r="BB139" i="1"/>
  <c r="BD140" i="1"/>
  <c r="BF141" i="1"/>
  <c r="BH142" i="1"/>
  <c r="BF65" i="1"/>
  <c r="BH138" i="1"/>
  <c r="BI92" i="1"/>
  <c r="BA60" i="1"/>
  <c r="BC61" i="1"/>
  <c r="BE62" i="1"/>
  <c r="BG63" i="1"/>
  <c r="BI64" i="1"/>
  <c r="BA66" i="1"/>
  <c r="BC67" i="1"/>
  <c r="BE128" i="1"/>
  <c r="BG129" i="1"/>
  <c r="BI130" i="1"/>
  <c r="BA132" i="1"/>
  <c r="BC133" i="1"/>
  <c r="BE134" i="1"/>
  <c r="BG135" i="1"/>
  <c r="BI136" i="1"/>
  <c r="BA138" i="1"/>
  <c r="BC139" i="1"/>
  <c r="BE140" i="1"/>
  <c r="BG141" i="1"/>
  <c r="BI142" i="1"/>
  <c r="BD142" i="1"/>
  <c r="BB60" i="1"/>
  <c r="BD61" i="1"/>
  <c r="BF62" i="1"/>
  <c r="BH63" i="1"/>
  <c r="AZ65" i="1"/>
  <c r="BB66" i="1"/>
  <c r="BD67" i="1"/>
  <c r="BF68" i="1"/>
  <c r="BH69" i="1"/>
  <c r="AZ71" i="1"/>
  <c r="BB72" i="1"/>
  <c r="BD73" i="1"/>
  <c r="BF74" i="1"/>
  <c r="BH75" i="1"/>
  <c r="AZ77" i="1"/>
  <c r="BB78" i="1"/>
  <c r="BD79" i="1"/>
  <c r="BF80" i="1"/>
  <c r="BH81" i="1"/>
  <c r="BF128" i="1"/>
  <c r="BD64" i="1"/>
  <c r="BB141" i="1"/>
  <c r="AZ59" i="1"/>
  <c r="BI106" i="1"/>
  <c r="BA108" i="1"/>
  <c r="BC109" i="1"/>
  <c r="BE110" i="1"/>
  <c r="BG111" i="1"/>
  <c r="BI112" i="1"/>
  <c r="BA114" i="1"/>
  <c r="BC115" i="1"/>
  <c r="BE116" i="1"/>
  <c r="BG117" i="1"/>
  <c r="BI118" i="1"/>
  <c r="BA120" i="1"/>
  <c r="BC121" i="1"/>
  <c r="BE122" i="1"/>
  <c r="BG123" i="1"/>
  <c r="BI124" i="1"/>
  <c r="BG128" i="1"/>
  <c r="AZ140" i="1"/>
  <c r="BG91" i="1"/>
  <c r="AZ88" i="1"/>
  <c r="BB59" i="1"/>
  <c r="BD60" i="1"/>
  <c r="BF61" i="1"/>
  <c r="BH62" i="1"/>
  <c r="AZ64" i="1"/>
  <c r="BB65" i="1"/>
  <c r="BD66" i="1"/>
  <c r="BF67" i="1"/>
  <c r="BH68" i="1"/>
  <c r="AZ70" i="1"/>
  <c r="BB71" i="1"/>
  <c r="BD72" i="1"/>
  <c r="BF73" i="1"/>
  <c r="BH74" i="1"/>
  <c r="AZ76" i="1"/>
  <c r="BB77" i="1"/>
  <c r="BD78" i="1"/>
  <c r="BF79" i="1"/>
  <c r="BH80" i="1"/>
  <c r="AZ82" i="1"/>
  <c r="BF134" i="1"/>
  <c r="BA88" i="1"/>
  <c r="BC59" i="1"/>
  <c r="BE60" i="1"/>
  <c r="BG61" i="1"/>
  <c r="BI62" i="1"/>
  <c r="BA64" i="1"/>
  <c r="BC65" i="1"/>
  <c r="BE66" i="1"/>
  <c r="BG67" i="1"/>
  <c r="BI68" i="1"/>
  <c r="BA70" i="1"/>
  <c r="BC71" i="1"/>
  <c r="BE72" i="1"/>
  <c r="BG73" i="1"/>
  <c r="BI74" i="1"/>
  <c r="BA76" i="1"/>
  <c r="BC77" i="1"/>
  <c r="BE78" i="1"/>
  <c r="BG79" i="1"/>
  <c r="BI80" i="1"/>
  <c r="BA82" i="1"/>
  <c r="BG134" i="1"/>
  <c r="BB89" i="1"/>
  <c r="AZ106" i="1"/>
  <c r="BB107" i="1"/>
  <c r="BD108" i="1"/>
  <c r="BF109" i="1"/>
  <c r="BH110" i="1"/>
  <c r="AZ112" i="1"/>
  <c r="BB113" i="1"/>
  <c r="BD114" i="1"/>
  <c r="BF115" i="1"/>
  <c r="BH116" i="1"/>
  <c r="AZ118" i="1"/>
  <c r="BB119" i="1"/>
  <c r="BD120" i="1"/>
  <c r="BF121" i="1"/>
  <c r="BH122" i="1"/>
  <c r="AZ124" i="1"/>
  <c r="BB125" i="1"/>
  <c r="BF140" i="1"/>
  <c r="BC89" i="1"/>
  <c r="BA106" i="1"/>
  <c r="BC107" i="1"/>
  <c r="BE108" i="1"/>
  <c r="BG109" i="1"/>
  <c r="BI110" i="1"/>
  <c r="BA112" i="1"/>
  <c r="BC113" i="1"/>
  <c r="BE114" i="1"/>
  <c r="BG115" i="1"/>
  <c r="BI116" i="1"/>
  <c r="BA118" i="1"/>
  <c r="BC119" i="1"/>
  <c r="BE120" i="1"/>
  <c r="BG121" i="1"/>
  <c r="BI122" i="1"/>
  <c r="BA124" i="1"/>
  <c r="BC125" i="1"/>
  <c r="BG140" i="1"/>
  <c r="AZ63" i="1"/>
  <c r="BF66" i="1"/>
  <c r="BB70" i="1"/>
  <c r="BH73" i="1"/>
  <c r="BD77" i="1"/>
  <c r="AZ81" i="1"/>
  <c r="BF84" i="1"/>
  <c r="BB88" i="1"/>
  <c r="BH91" i="1"/>
  <c r="BB106" i="1"/>
  <c r="BH109" i="1"/>
  <c r="BD113" i="1"/>
  <c r="BF114" i="1"/>
  <c r="BB118" i="1"/>
  <c r="BF120" i="1"/>
  <c r="BB124" i="1"/>
  <c r="AZ131" i="1"/>
  <c r="AZ137" i="1"/>
  <c r="BD139" i="1"/>
  <c r="BC58" i="1"/>
  <c r="BE59" i="1"/>
  <c r="BG60" i="1"/>
  <c r="BI61" i="1"/>
  <c r="BA63" i="1"/>
  <c r="BC64" i="1"/>
  <c r="BE65" i="1"/>
  <c r="BG66" i="1"/>
  <c r="BI67" i="1"/>
  <c r="BA69" i="1"/>
  <c r="BC70" i="1"/>
  <c r="BE71" i="1"/>
  <c r="BG72" i="1"/>
  <c r="BI73" i="1"/>
  <c r="BA75" i="1"/>
  <c r="BC76" i="1"/>
  <c r="BE77" i="1"/>
  <c r="BG78" i="1"/>
  <c r="BI79" i="1"/>
  <c r="BA81" i="1"/>
  <c r="BC82" i="1"/>
  <c r="BE83" i="1"/>
  <c r="BG84" i="1"/>
  <c r="BI85" i="1"/>
  <c r="BA87" i="1"/>
  <c r="BC88" i="1"/>
  <c r="BE89" i="1"/>
  <c r="BG90" i="1"/>
  <c r="BI91" i="1"/>
  <c r="BA93" i="1"/>
  <c r="BC106" i="1"/>
  <c r="BE107" i="1"/>
  <c r="BG108" i="1"/>
  <c r="BI109" i="1"/>
  <c r="BA111" i="1"/>
  <c r="BC112" i="1"/>
  <c r="BE113" i="1"/>
  <c r="BG114" i="1"/>
  <c r="BI115" i="1"/>
  <c r="BA117" i="1"/>
  <c r="BC118" i="1"/>
  <c r="BE119" i="1"/>
  <c r="BG120" i="1"/>
  <c r="BI121" i="1"/>
  <c r="BA123" i="1"/>
  <c r="BC124" i="1"/>
  <c r="BE125" i="1"/>
  <c r="BI129" i="1"/>
  <c r="BA131" i="1"/>
  <c r="BC132" i="1"/>
  <c r="BE133" i="1"/>
  <c r="BI135" i="1"/>
  <c r="BA137" i="1"/>
  <c r="BC138" i="1"/>
  <c r="BE139" i="1"/>
  <c r="BI141" i="1"/>
  <c r="AZ111" i="1"/>
  <c r="BD58" i="1"/>
  <c r="AZ68" i="1"/>
  <c r="BB69" i="1"/>
  <c r="BD70" i="1"/>
  <c r="BF71" i="1"/>
  <c r="BH72" i="1"/>
  <c r="AZ74" i="1"/>
  <c r="BB75" i="1"/>
  <c r="BD76" i="1"/>
  <c r="BF77" i="1"/>
  <c r="BH78" i="1"/>
  <c r="AZ80" i="1"/>
  <c r="BB81" i="1"/>
  <c r="BD82" i="1"/>
  <c r="BF83" i="1"/>
  <c r="BH84" i="1"/>
  <c r="AZ86" i="1"/>
  <c r="BB87" i="1"/>
  <c r="BD88" i="1"/>
  <c r="BF89" i="1"/>
  <c r="BH90" i="1"/>
  <c r="AZ92" i="1"/>
  <c r="BB93" i="1"/>
  <c r="BD106" i="1"/>
  <c r="BF107" i="1"/>
  <c r="BH108" i="1"/>
  <c r="AZ110" i="1"/>
  <c r="BB111" i="1"/>
  <c r="BD112" i="1"/>
  <c r="BF113" i="1"/>
  <c r="BH114" i="1"/>
  <c r="AZ116" i="1"/>
  <c r="BB117" i="1"/>
  <c r="BD118" i="1"/>
  <c r="BF119" i="1"/>
  <c r="BH120" i="1"/>
  <c r="AZ122" i="1"/>
  <c r="BB123" i="1"/>
  <c r="BD124" i="1"/>
  <c r="BF125" i="1"/>
  <c r="BH128" i="1"/>
  <c r="AZ130" i="1"/>
  <c r="BB131" i="1"/>
  <c r="BD132" i="1"/>
  <c r="BF133" i="1"/>
  <c r="BH134" i="1"/>
  <c r="AZ136" i="1"/>
  <c r="BB137" i="1"/>
  <c r="BD138" i="1"/>
  <c r="BF139" i="1"/>
  <c r="BH140" i="1"/>
  <c r="AZ142" i="1"/>
  <c r="BD59" i="1"/>
  <c r="BB64" i="1"/>
  <c r="BH67" i="1"/>
  <c r="BD71" i="1"/>
  <c r="AZ75" i="1"/>
  <c r="BF78" i="1"/>
  <c r="BB82" i="1"/>
  <c r="BH85" i="1"/>
  <c r="BD89" i="1"/>
  <c r="AZ93" i="1"/>
  <c r="BD107" i="1"/>
  <c r="BF108" i="1"/>
  <c r="BB112" i="1"/>
  <c r="BH115" i="1"/>
  <c r="BD119" i="1"/>
  <c r="BH121" i="1"/>
  <c r="AZ123" i="1"/>
  <c r="BD125" i="1"/>
  <c r="BH129" i="1"/>
  <c r="BD133" i="1"/>
  <c r="BH135" i="1"/>
  <c r="BB138" i="1"/>
  <c r="BH141" i="1"/>
  <c r="BE58" i="1"/>
  <c r="BG59" i="1"/>
  <c r="BA68" i="1"/>
  <c r="BC69" i="1"/>
  <c r="BE70" i="1"/>
  <c r="BG71" i="1"/>
  <c r="BI72" i="1"/>
  <c r="BA74" i="1"/>
  <c r="BC75" i="1"/>
  <c r="BE76" i="1"/>
  <c r="BG77" i="1"/>
  <c r="BI78" i="1"/>
  <c r="BA80" i="1"/>
  <c r="BC81" i="1"/>
  <c r="BE82" i="1"/>
  <c r="BG83" i="1"/>
  <c r="BI84" i="1"/>
  <c r="BA86" i="1"/>
  <c r="BC87" i="1"/>
  <c r="BE88" i="1"/>
  <c r="BG89" i="1"/>
  <c r="BI90" i="1"/>
  <c r="BA92" i="1"/>
  <c r="BC93" i="1"/>
  <c r="BC111" i="1"/>
  <c r="BE112" i="1"/>
  <c r="BG113" i="1"/>
  <c r="BI114" i="1"/>
  <c r="BA116" i="1"/>
  <c r="BC117" i="1"/>
  <c r="BE118" i="1"/>
  <c r="BG119" i="1"/>
  <c r="BI120" i="1"/>
  <c r="BA122" i="1"/>
  <c r="BC123" i="1"/>
  <c r="BE124" i="1"/>
  <c r="BG125" i="1"/>
  <c r="BI128" i="1"/>
  <c r="BA130" i="1"/>
  <c r="BC131" i="1"/>
  <c r="BE132" i="1"/>
  <c r="BG133" i="1"/>
  <c r="BI134" i="1"/>
  <c r="BA136" i="1"/>
  <c r="BC137" i="1"/>
  <c r="BE138" i="1"/>
  <c r="BG139" i="1"/>
  <c r="BI140" i="1"/>
  <c r="BA142" i="1"/>
  <c r="BH61" i="1"/>
  <c r="AZ87" i="1"/>
  <c r="BF58" i="1"/>
  <c r="BB68" i="1"/>
  <c r="BD69" i="1"/>
  <c r="BF70" i="1"/>
  <c r="BH71" i="1"/>
  <c r="AZ73" i="1"/>
  <c r="BB74" i="1"/>
  <c r="BD75" i="1"/>
  <c r="BF76" i="1"/>
  <c r="BH77" i="1"/>
  <c r="AZ79" i="1"/>
  <c r="BB80" i="1"/>
  <c r="BD81" i="1"/>
  <c r="BF82" i="1"/>
  <c r="BH83" i="1"/>
  <c r="AZ85" i="1"/>
  <c r="BB86" i="1"/>
  <c r="BD87" i="1"/>
  <c r="BF88" i="1"/>
  <c r="BH89" i="1"/>
  <c r="AZ91" i="1"/>
  <c r="BB92" i="1"/>
  <c r="BD93" i="1"/>
  <c r="BF106" i="1"/>
  <c r="BH107" i="1"/>
  <c r="AZ109" i="1"/>
  <c r="BB110" i="1"/>
  <c r="BD111" i="1"/>
  <c r="BF112" i="1"/>
  <c r="BH113" i="1"/>
  <c r="AZ115" i="1"/>
  <c r="BB116" i="1"/>
  <c r="BD117" i="1"/>
  <c r="BF118" i="1"/>
  <c r="BH119" i="1"/>
  <c r="AZ121" i="1"/>
  <c r="BB122" i="1"/>
  <c r="BD123" i="1"/>
  <c r="BF124" i="1"/>
  <c r="BH125" i="1"/>
  <c r="AZ129" i="1"/>
  <c r="BB130" i="1"/>
  <c r="BD131" i="1"/>
  <c r="BF132" i="1"/>
  <c r="BH133" i="1"/>
  <c r="AZ135" i="1"/>
  <c r="BB136" i="1"/>
  <c r="BD137" i="1"/>
  <c r="BF138" i="1"/>
  <c r="BH139" i="1"/>
  <c r="AZ141" i="1"/>
  <c r="BB142" i="1"/>
  <c r="BG58" i="1"/>
  <c r="BI59" i="1"/>
  <c r="BA61" i="1"/>
  <c r="BC62" i="1"/>
  <c r="BE63" i="1"/>
  <c r="BG64" i="1"/>
  <c r="BI65" i="1"/>
  <c r="BA67" i="1"/>
  <c r="BC68" i="1"/>
  <c r="BE69" i="1"/>
  <c r="BG70" i="1"/>
  <c r="BI71" i="1"/>
  <c r="BA73" i="1"/>
  <c r="BC74" i="1"/>
  <c r="BE75" i="1"/>
  <c r="BG76" i="1"/>
  <c r="BI77" i="1"/>
  <c r="BA79" i="1"/>
  <c r="BC80" i="1"/>
  <c r="BE81" i="1"/>
  <c r="BG82" i="1"/>
  <c r="BI83" i="1"/>
  <c r="BA85" i="1"/>
  <c r="BC86" i="1"/>
  <c r="BE87" i="1"/>
  <c r="BG88" i="1"/>
  <c r="BI89" i="1"/>
  <c r="BA91" i="1"/>
  <c r="BC92" i="1"/>
  <c r="BE93" i="1"/>
  <c r="BG106" i="1"/>
  <c r="BI107" i="1"/>
  <c r="BA109" i="1"/>
  <c r="BC110" i="1"/>
  <c r="BE111" i="1"/>
  <c r="BG112" i="1"/>
  <c r="BI113" i="1"/>
  <c r="BA115" i="1"/>
  <c r="BC116" i="1"/>
  <c r="BE117" i="1"/>
  <c r="BG118" i="1"/>
  <c r="BI119" i="1"/>
  <c r="BA121" i="1"/>
  <c r="BC122" i="1"/>
  <c r="BE123" i="1"/>
  <c r="BG124" i="1"/>
  <c r="BI125" i="1"/>
  <c r="BA129" i="1"/>
  <c r="BC130" i="1"/>
  <c r="BE131" i="1"/>
  <c r="BG132" i="1"/>
  <c r="BI133" i="1"/>
  <c r="BA135" i="1"/>
  <c r="BC136" i="1"/>
  <c r="BE137" i="1"/>
  <c r="BG138" i="1"/>
  <c r="BI139" i="1"/>
  <c r="BA141" i="1"/>
  <c r="BC142" i="1"/>
  <c r="BB58" i="1"/>
  <c r="AZ117" i="1"/>
  <c r="BH58" i="1"/>
  <c r="BD68" i="1"/>
  <c r="BF69" i="1"/>
  <c r="BH70" i="1"/>
  <c r="AZ72" i="1"/>
  <c r="BB73" i="1"/>
  <c r="BD74" i="1"/>
  <c r="BF75" i="1"/>
  <c r="BH76" i="1"/>
  <c r="AZ78" i="1"/>
  <c r="BB79" i="1"/>
  <c r="BD80" i="1"/>
  <c r="BF81" i="1"/>
  <c r="BH82" i="1"/>
  <c r="AZ84" i="1"/>
  <c r="BB85" i="1"/>
  <c r="BD86" i="1"/>
  <c r="BF87" i="1"/>
  <c r="BH88" i="1"/>
  <c r="AZ90" i="1"/>
  <c r="BB91" i="1"/>
  <c r="BD92" i="1"/>
  <c r="BF93" i="1"/>
  <c r="BH106" i="1"/>
  <c r="AZ108" i="1"/>
  <c r="BB109" i="1"/>
  <c r="BD110" i="1"/>
  <c r="BF111" i="1"/>
  <c r="BH112" i="1"/>
  <c r="AZ114" i="1"/>
  <c r="BB115" i="1"/>
  <c r="BD116" i="1"/>
  <c r="BF117" i="1"/>
  <c r="BH118" i="1"/>
  <c r="AZ120" i="1"/>
  <c r="BB121" i="1"/>
  <c r="BD122" i="1"/>
  <c r="BF123" i="1"/>
  <c r="BH124" i="1"/>
  <c r="BF60" i="1"/>
  <c r="BD65" i="1"/>
  <c r="AZ69" i="1"/>
  <c r="BF72" i="1"/>
  <c r="BB76" i="1"/>
  <c r="BH79" i="1"/>
  <c r="BD83" i="1"/>
  <c r="BF90" i="1"/>
  <c r="BB132" i="1"/>
  <c r="BI58" i="1"/>
  <c r="BE68" i="1"/>
  <c r="BG69" i="1"/>
  <c r="BI70" i="1"/>
  <c r="BA72" i="1"/>
  <c r="BC73" i="1"/>
  <c r="BE74" i="1"/>
  <c r="BG75" i="1"/>
  <c r="BI76" i="1"/>
  <c r="BA78" i="1"/>
  <c r="BC79" i="1"/>
  <c r="BE80" i="1"/>
  <c r="BG81" i="1"/>
  <c r="BI82" i="1"/>
  <c r="BA84" i="1"/>
  <c r="BC85" i="1"/>
  <c r="BE86" i="1"/>
  <c r="BG87" i="1"/>
  <c r="BI88" i="1"/>
  <c r="BA90" i="1"/>
  <c r="BC91" i="1"/>
  <c r="BE92" i="1"/>
  <c r="BG93" i="1"/>
  <c r="AZ83" i="1"/>
  <c r="BB84" i="1"/>
  <c r="BD85" i="1"/>
  <c r="BF86" i="1"/>
  <c r="BH87" i="1"/>
  <c r="AZ89" i="1"/>
  <c r="BB90" i="1"/>
  <c r="BD91" i="1"/>
  <c r="BF92" i="1"/>
  <c r="BH93" i="1"/>
  <c r="AZ107" i="1"/>
  <c r="BB108" i="1"/>
  <c r="BD109" i="1"/>
  <c r="BF110" i="1"/>
  <c r="BH111" i="1"/>
  <c r="AZ113" i="1"/>
  <c r="BB114" i="1"/>
  <c r="BD115" i="1"/>
  <c r="BF116" i="1"/>
  <c r="BH117" i="1"/>
  <c r="AZ119" i="1"/>
  <c r="BB120" i="1"/>
  <c r="BD121" i="1"/>
  <c r="BF122" i="1"/>
  <c r="BH123" i="1"/>
  <c r="AZ125" i="1"/>
  <c r="BA59" i="1"/>
  <c r="BC60" i="1"/>
  <c r="BE61" i="1"/>
  <c r="BG62" i="1"/>
  <c r="BI63" i="1"/>
  <c r="BA65" i="1"/>
  <c r="BC66" i="1"/>
  <c r="BE67" i="1"/>
  <c r="BG68" i="1"/>
  <c r="BI69" i="1"/>
  <c r="BA71" i="1"/>
  <c r="BC72" i="1"/>
  <c r="BE73" i="1"/>
  <c r="BG74" i="1"/>
  <c r="BI75" i="1"/>
  <c r="BA77" i="1"/>
  <c r="BC78" i="1"/>
  <c r="BE79" i="1"/>
  <c r="BG80" i="1"/>
  <c r="BI81" i="1"/>
  <c r="BA83" i="1"/>
  <c r="BC84" i="1"/>
  <c r="BE85" i="1"/>
  <c r="BG86" i="1"/>
  <c r="BI87" i="1"/>
  <c r="BA89" i="1"/>
  <c r="BC90" i="1"/>
  <c r="BE91" i="1"/>
  <c r="BI93" i="1"/>
  <c r="BA107" i="1"/>
  <c r="BC108" i="1"/>
  <c r="BE109" i="1"/>
  <c r="BG110" i="1"/>
  <c r="BI111" i="1"/>
  <c r="BA113" i="1"/>
  <c r="BC114" i="1"/>
  <c r="BE115" i="1"/>
  <c r="BG116" i="1"/>
  <c r="BI117" i="1"/>
  <c r="BA119" i="1"/>
  <c r="BC120" i="1"/>
  <c r="BE121" i="1"/>
  <c r="BG122" i="1"/>
  <c r="BI123" i="1"/>
  <c r="BA125" i="1"/>
  <c r="AZ58" i="1"/>
  <c r="BB83" i="1"/>
  <c r="BD84" i="1"/>
  <c r="BF85" i="1"/>
  <c r="BH86" i="1"/>
  <c r="BA58" i="1"/>
  <c r="BC83" i="1"/>
  <c r="BE84" i="1"/>
  <c r="BG85" i="1"/>
  <c r="BI86" i="1"/>
  <c r="R39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J125" i="1" l="1"/>
  <c r="AT125" i="1"/>
  <c r="AH125" i="1"/>
  <c r="V125" i="1"/>
  <c r="AC122" i="1"/>
  <c r="Q122" i="1"/>
  <c r="E122" i="1"/>
  <c r="AO122" i="1"/>
  <c r="AL125" i="1"/>
  <c r="AA124" i="1"/>
  <c r="AT117" i="1"/>
  <c r="AH117" i="1"/>
  <c r="V117" i="1"/>
  <c r="J117" i="1"/>
  <c r="AV115" i="1"/>
  <c r="AJ115" i="1"/>
  <c r="X115" i="1"/>
  <c r="L115" i="1"/>
  <c r="AX125" i="1"/>
  <c r="N125" i="1"/>
  <c r="O124" i="1"/>
  <c r="AM124" i="1"/>
  <c r="Z125" i="1"/>
  <c r="AY124" i="1"/>
  <c r="C124" i="1"/>
  <c r="AU125" i="1"/>
  <c r="AI125" i="1"/>
  <c r="W125" i="1"/>
  <c r="K125" i="1"/>
  <c r="AU113" i="1"/>
  <c r="AI113" i="1"/>
  <c r="W113" i="1"/>
  <c r="K113" i="1"/>
  <c r="AT124" i="1"/>
  <c r="V123" i="1"/>
  <c r="AH124" i="1"/>
  <c r="I124" i="1"/>
  <c r="AH123" i="1"/>
  <c r="AS123" i="1"/>
  <c r="AG123" i="1"/>
  <c r="U123" i="1"/>
  <c r="I123" i="1"/>
  <c r="AT122" i="1"/>
  <c r="AH122" i="1"/>
  <c r="V122" i="1"/>
  <c r="J122" i="1"/>
  <c r="J124" i="1"/>
  <c r="U124" i="1"/>
  <c r="J123" i="1"/>
  <c r="AS122" i="1"/>
  <c r="U122" i="1"/>
  <c r="I122" i="1"/>
  <c r="AH121" i="1"/>
  <c r="V121" i="1"/>
  <c r="J121" i="1"/>
  <c r="AG124" i="1"/>
  <c r="AT123" i="1"/>
  <c r="AG122" i="1"/>
  <c r="AT121" i="1"/>
  <c r="V124" i="1"/>
  <c r="AT119" i="1"/>
  <c r="AH119" i="1"/>
  <c r="V119" i="1"/>
  <c r="J119" i="1"/>
  <c r="AU118" i="1"/>
  <c r="AI118" i="1"/>
  <c r="W118" i="1"/>
  <c r="K118" i="1"/>
  <c r="AS124" i="1"/>
  <c r="AT118" i="1"/>
  <c r="AH118" i="1"/>
  <c r="V118" i="1"/>
  <c r="J118" i="1"/>
  <c r="AY123" i="1"/>
  <c r="AM123" i="1"/>
  <c r="AA123" i="1"/>
  <c r="O123" i="1"/>
  <c r="C123" i="1"/>
  <c r="AV125" i="1"/>
  <c r="AJ125" i="1"/>
  <c r="X125" i="1"/>
  <c r="L125" i="1"/>
  <c r="AY122" i="1"/>
  <c r="AM122" i="1"/>
  <c r="AA122" i="1"/>
  <c r="O122" i="1"/>
  <c r="C122" i="1"/>
  <c r="AO120" i="1"/>
  <c r="AC120" i="1"/>
  <c r="Q120" i="1"/>
  <c r="E120" i="1"/>
  <c r="AP119" i="1"/>
  <c r="AD119" i="1"/>
  <c r="R119" i="1"/>
  <c r="F119" i="1"/>
  <c r="AR117" i="1"/>
  <c r="AF117" i="1"/>
  <c r="T117" i="1"/>
  <c r="H117" i="1"/>
  <c r="AS116" i="1"/>
  <c r="AG116" i="1"/>
  <c r="U116" i="1"/>
  <c r="I116" i="1"/>
  <c r="AV124" i="1"/>
  <c r="L124" i="1"/>
  <c r="AX122" i="1"/>
  <c r="AL122" i="1"/>
  <c r="Z122" i="1"/>
  <c r="N122" i="1"/>
  <c r="AY121" i="1"/>
  <c r="AM121" i="1"/>
  <c r="AA121" i="1"/>
  <c r="O121" i="1"/>
  <c r="C121" i="1"/>
  <c r="AO119" i="1"/>
  <c r="AC119" i="1"/>
  <c r="Q119" i="1"/>
  <c r="E119" i="1"/>
  <c r="AR116" i="1"/>
  <c r="AF116" i="1"/>
  <c r="T116" i="1"/>
  <c r="H116" i="1"/>
  <c r="AY109" i="1"/>
  <c r="AM109" i="1"/>
  <c r="AA109" i="1"/>
  <c r="AJ124" i="1"/>
  <c r="B120" i="1"/>
  <c r="AJ123" i="1"/>
  <c r="X123" i="1"/>
  <c r="L123" i="1"/>
  <c r="AY120" i="1"/>
  <c r="AM120" i="1"/>
  <c r="AA120" i="1"/>
  <c r="O120" i="1"/>
  <c r="C120" i="1"/>
  <c r="AO118" i="1"/>
  <c r="AC118" i="1"/>
  <c r="Q118" i="1"/>
  <c r="E118" i="1"/>
  <c r="AR115" i="1"/>
  <c r="AF115" i="1"/>
  <c r="T115" i="1"/>
  <c r="H115" i="1"/>
  <c r="AT113" i="1"/>
  <c r="AH113" i="1"/>
  <c r="V113" i="1"/>
  <c r="J113" i="1"/>
  <c r="X124" i="1"/>
  <c r="B108" i="1"/>
  <c r="AV123" i="1"/>
  <c r="AY119" i="1"/>
  <c r="AM119" i="1"/>
  <c r="AA119" i="1"/>
  <c r="O119" i="1"/>
  <c r="C119" i="1"/>
  <c r="AF125" i="1"/>
  <c r="H125" i="1"/>
  <c r="AV121" i="1"/>
  <c r="AJ121" i="1"/>
  <c r="X121" i="1"/>
  <c r="L121" i="1"/>
  <c r="AW120" i="1"/>
  <c r="AK120" i="1"/>
  <c r="Y120" i="1"/>
  <c r="M120" i="1"/>
  <c r="AY118" i="1"/>
  <c r="AM118" i="1"/>
  <c r="AA118" i="1"/>
  <c r="O118" i="1"/>
  <c r="C118" i="1"/>
  <c r="AN117" i="1"/>
  <c r="AB117" i="1"/>
  <c r="P117" i="1"/>
  <c r="D117" i="1"/>
  <c r="AQ114" i="1"/>
  <c r="AE114" i="1"/>
  <c r="S114" i="1"/>
  <c r="G114" i="1"/>
  <c r="S125" i="1"/>
  <c r="AF124" i="1"/>
  <c r="H124" i="1"/>
  <c r="AV120" i="1"/>
  <c r="AJ120" i="1"/>
  <c r="X120" i="1"/>
  <c r="L120" i="1"/>
  <c r="AY117" i="1"/>
  <c r="AM117" i="1"/>
  <c r="AA117" i="1"/>
  <c r="O117" i="1"/>
  <c r="C117" i="1"/>
  <c r="AP114" i="1"/>
  <c r="AD114" i="1"/>
  <c r="R114" i="1"/>
  <c r="F114" i="1"/>
  <c r="AS111" i="1"/>
  <c r="AG111" i="1"/>
  <c r="U111" i="1"/>
  <c r="I111" i="1"/>
  <c r="AQ125" i="1"/>
  <c r="G125" i="1"/>
  <c r="T124" i="1"/>
  <c r="AE124" i="1"/>
  <c r="G124" i="1"/>
  <c r="AF123" i="1"/>
  <c r="H123" i="1"/>
  <c r="AV119" i="1"/>
  <c r="AJ119" i="1"/>
  <c r="X119" i="1"/>
  <c r="L119" i="1"/>
  <c r="AY116" i="1"/>
  <c r="AM116" i="1"/>
  <c r="AA116" i="1"/>
  <c r="O116" i="1"/>
  <c r="C116" i="1"/>
  <c r="AO114" i="1"/>
  <c r="AC114" i="1"/>
  <c r="Q114" i="1"/>
  <c r="E114" i="1"/>
  <c r="AR125" i="1"/>
  <c r="AE125" i="1"/>
  <c r="AR124" i="1"/>
  <c r="AQ124" i="1"/>
  <c r="S124" i="1"/>
  <c r="AR123" i="1"/>
  <c r="T123" i="1"/>
  <c r="AO125" i="1"/>
  <c r="AC125" i="1"/>
  <c r="Q125" i="1"/>
  <c r="E125" i="1"/>
  <c r="AR122" i="1"/>
  <c r="AF122" i="1"/>
  <c r="T122" i="1"/>
  <c r="H122" i="1"/>
  <c r="T125" i="1"/>
  <c r="AN125" i="1"/>
  <c r="AB125" i="1"/>
  <c r="P125" i="1"/>
  <c r="D125" i="1"/>
  <c r="AO124" i="1"/>
  <c r="AC124" i="1"/>
  <c r="Q124" i="1"/>
  <c r="E124" i="1"/>
  <c r="AR121" i="1"/>
  <c r="AF121" i="1"/>
  <c r="T121" i="1"/>
  <c r="H121" i="1"/>
  <c r="AX115" i="1"/>
  <c r="AL115" i="1"/>
  <c r="Z115" i="1"/>
  <c r="N115" i="1"/>
  <c r="O114" i="1"/>
  <c r="C114" i="1"/>
  <c r="AY125" i="1"/>
  <c r="AM125" i="1"/>
  <c r="AA125" i="1"/>
  <c r="O125" i="1"/>
  <c r="C125" i="1"/>
  <c r="AN124" i="1"/>
  <c r="AB124" i="1"/>
  <c r="P124" i="1"/>
  <c r="D124" i="1"/>
  <c r="AO123" i="1"/>
  <c r="AC123" i="1"/>
  <c r="Q123" i="1"/>
  <c r="E123" i="1"/>
  <c r="AQ121" i="1"/>
  <c r="AE121" i="1"/>
  <c r="S121" i="1"/>
  <c r="G121" i="1"/>
  <c r="AR120" i="1"/>
  <c r="AF120" i="1"/>
  <c r="T120" i="1"/>
  <c r="H120" i="1"/>
  <c r="AW115" i="1"/>
  <c r="AK115" i="1"/>
  <c r="Y115" i="1"/>
  <c r="M115" i="1"/>
  <c r="AN112" i="1"/>
  <c r="AB112" i="1"/>
  <c r="P112" i="1"/>
  <c r="D112" i="1"/>
  <c r="B116" i="1"/>
  <c r="AK122" i="1"/>
  <c r="AP121" i="1"/>
  <c r="AW122" i="1"/>
  <c r="M122" i="1"/>
  <c r="R121" i="1"/>
  <c r="AU120" i="1"/>
  <c r="AI120" i="1"/>
  <c r="K120" i="1"/>
  <c r="Y122" i="1"/>
  <c r="AD121" i="1"/>
  <c r="F121" i="1"/>
  <c r="W120" i="1"/>
  <c r="B114" i="1"/>
  <c r="B58" i="1"/>
  <c r="B117" i="1"/>
  <c r="AW119" i="1"/>
  <c r="AK119" i="1"/>
  <c r="Y119" i="1"/>
  <c r="M119" i="1"/>
  <c r="B118" i="1"/>
  <c r="B113" i="1"/>
  <c r="B112" i="1"/>
  <c r="AP125" i="1"/>
  <c r="R125" i="1"/>
  <c r="AU124" i="1"/>
  <c r="K124" i="1"/>
  <c r="AN123" i="1"/>
  <c r="P123" i="1"/>
  <c r="B124" i="1"/>
  <c r="AD125" i="1"/>
  <c r="F125" i="1"/>
  <c r="AI124" i="1"/>
  <c r="W124" i="1"/>
  <c r="AB123" i="1"/>
  <c r="D123" i="1"/>
  <c r="B123" i="1"/>
  <c r="B111" i="1"/>
  <c r="B125" i="1"/>
  <c r="B122" i="1"/>
  <c r="AX123" i="1"/>
  <c r="AL123" i="1"/>
  <c r="Z123" i="1"/>
  <c r="N123" i="1"/>
  <c r="AQ122" i="1"/>
  <c r="AE122" i="1"/>
  <c r="S122" i="1"/>
  <c r="G122" i="1"/>
  <c r="B106" i="1"/>
  <c r="B110" i="1"/>
  <c r="B121" i="1"/>
  <c r="B109" i="1"/>
  <c r="B119" i="1"/>
  <c r="B107" i="1"/>
  <c r="AW125" i="1"/>
  <c r="AK125" i="1"/>
  <c r="Y125" i="1"/>
  <c r="M125" i="1"/>
  <c r="AP124" i="1"/>
  <c r="AD124" i="1"/>
  <c r="R124" i="1"/>
  <c r="F124" i="1"/>
  <c r="AU123" i="1"/>
  <c r="AI123" i="1"/>
  <c r="W123" i="1"/>
  <c r="K123" i="1"/>
  <c r="AN122" i="1"/>
  <c r="AB122" i="1"/>
  <c r="P122" i="1"/>
  <c r="D122" i="1"/>
  <c r="AX110" i="1"/>
  <c r="AL110" i="1"/>
  <c r="Z110" i="1"/>
  <c r="N110" i="1"/>
  <c r="AQ109" i="1"/>
  <c r="AE109" i="1"/>
  <c r="S109" i="1"/>
  <c r="F109" i="1"/>
  <c r="AU108" i="1"/>
  <c r="AI108" i="1"/>
  <c r="W108" i="1"/>
  <c r="K108" i="1"/>
  <c r="AN107" i="1"/>
  <c r="AB107" i="1"/>
  <c r="P107" i="1"/>
  <c r="D107" i="1"/>
  <c r="AS106" i="1"/>
  <c r="AG106" i="1"/>
  <c r="U106" i="1"/>
  <c r="I106" i="1"/>
  <c r="AN119" i="1"/>
  <c r="P119" i="1"/>
  <c r="AS118" i="1"/>
  <c r="U118" i="1"/>
  <c r="I118" i="1"/>
  <c r="AX117" i="1"/>
  <c r="AL117" i="1"/>
  <c r="Z117" i="1"/>
  <c r="N117" i="1"/>
  <c r="AQ116" i="1"/>
  <c r="AE116" i="1"/>
  <c r="S116" i="1"/>
  <c r="G116" i="1"/>
  <c r="AB119" i="1"/>
  <c r="D119" i="1"/>
  <c r="AG118" i="1"/>
  <c r="B115" i="1"/>
  <c r="AS125" i="1"/>
  <c r="AG125" i="1"/>
  <c r="U125" i="1"/>
  <c r="I125" i="1"/>
  <c r="AX124" i="1"/>
  <c r="AL124" i="1"/>
  <c r="Z124" i="1"/>
  <c r="N124" i="1"/>
  <c r="AQ123" i="1"/>
  <c r="AE123" i="1"/>
  <c r="S123" i="1"/>
  <c r="G123" i="1"/>
  <c r="AV122" i="1"/>
  <c r="AJ122" i="1"/>
  <c r="X122" i="1"/>
  <c r="L122" i="1"/>
  <c r="AO121" i="1"/>
  <c r="AC121" i="1"/>
  <c r="Q121" i="1"/>
  <c r="E121" i="1"/>
  <c r="AT120" i="1"/>
  <c r="AH120" i="1"/>
  <c r="V120" i="1"/>
  <c r="J120" i="1"/>
  <c r="AW124" i="1"/>
  <c r="AK124" i="1"/>
  <c r="Y124" i="1"/>
  <c r="M124" i="1"/>
  <c r="AP123" i="1"/>
  <c r="AD123" i="1"/>
  <c r="R123" i="1"/>
  <c r="F123" i="1"/>
  <c r="AU122" i="1"/>
  <c r="AI122" i="1"/>
  <c r="W122" i="1"/>
  <c r="K122" i="1"/>
  <c r="AN121" i="1"/>
  <c r="AB121" i="1"/>
  <c r="P121" i="1"/>
  <c r="D121" i="1"/>
  <c r="AS120" i="1"/>
  <c r="AG120" i="1"/>
  <c r="U120" i="1"/>
  <c r="I120" i="1"/>
  <c r="AX119" i="1"/>
  <c r="AL119" i="1"/>
  <c r="Z119" i="1"/>
  <c r="N119" i="1"/>
  <c r="AP118" i="1"/>
  <c r="AD118" i="1"/>
  <c r="R118" i="1"/>
  <c r="F118" i="1"/>
  <c r="AU117" i="1"/>
  <c r="AI117" i="1"/>
  <c r="W117" i="1"/>
  <c r="K117" i="1"/>
  <c r="AN116" i="1"/>
  <c r="AB116" i="1"/>
  <c r="P116" i="1"/>
  <c r="D116" i="1"/>
  <c r="AS115" i="1"/>
  <c r="AG115" i="1"/>
  <c r="U115" i="1"/>
  <c r="I115" i="1"/>
  <c r="AX114" i="1"/>
  <c r="AL114" i="1"/>
  <c r="Z114" i="1"/>
  <c r="N114" i="1"/>
  <c r="AQ113" i="1"/>
  <c r="AE113" i="1"/>
  <c r="S113" i="1"/>
  <c r="G113" i="1"/>
  <c r="AV112" i="1"/>
  <c r="AJ112" i="1"/>
  <c r="X112" i="1"/>
  <c r="L112" i="1"/>
  <c r="AX121" i="1"/>
  <c r="AL121" i="1"/>
  <c r="Z121" i="1"/>
  <c r="N121" i="1"/>
  <c r="AQ120" i="1"/>
  <c r="AE120" i="1"/>
  <c r="S120" i="1"/>
  <c r="G120" i="1"/>
  <c r="AW121" i="1"/>
  <c r="AK121" i="1"/>
  <c r="Y121" i="1"/>
  <c r="M121" i="1"/>
  <c r="AP120" i="1"/>
  <c r="AD120" i="1"/>
  <c r="R120" i="1"/>
  <c r="F120" i="1"/>
  <c r="AW116" i="1"/>
  <c r="AK116" i="1"/>
  <c r="Y116" i="1"/>
  <c r="M116" i="1"/>
  <c r="AP115" i="1"/>
  <c r="AD115" i="1"/>
  <c r="R115" i="1"/>
  <c r="F115" i="1"/>
  <c r="AW123" i="1"/>
  <c r="AK123" i="1"/>
  <c r="Y123" i="1"/>
  <c r="M123" i="1"/>
  <c r="AP122" i="1"/>
  <c r="AD122" i="1"/>
  <c r="R122" i="1"/>
  <c r="F122" i="1"/>
  <c r="AU121" i="1"/>
  <c r="AI121" i="1"/>
  <c r="W121" i="1"/>
  <c r="K121" i="1"/>
  <c r="AN120" i="1"/>
  <c r="AB120" i="1"/>
  <c r="P120" i="1"/>
  <c r="D120" i="1"/>
  <c r="AS119" i="1"/>
  <c r="AG119" i="1"/>
  <c r="U119" i="1"/>
  <c r="I119" i="1"/>
  <c r="AX118" i="1"/>
  <c r="AL118" i="1"/>
  <c r="Z118" i="1"/>
  <c r="N118" i="1"/>
  <c r="AQ117" i="1"/>
  <c r="AE117" i="1"/>
  <c r="S117" i="1"/>
  <c r="G117" i="1"/>
  <c r="AV116" i="1"/>
  <c r="AJ116" i="1"/>
  <c r="X116" i="1"/>
  <c r="L116" i="1"/>
  <c r="AO115" i="1"/>
  <c r="AC115" i="1"/>
  <c r="Q115" i="1"/>
  <c r="E115" i="1"/>
  <c r="AR118" i="1"/>
  <c r="AF118" i="1"/>
  <c r="T118" i="1"/>
  <c r="H118" i="1"/>
  <c r="AW117" i="1"/>
  <c r="AK117" i="1"/>
  <c r="Y117" i="1"/>
  <c r="M117" i="1"/>
  <c r="AP116" i="1"/>
  <c r="AD116" i="1"/>
  <c r="R116" i="1"/>
  <c r="F116" i="1"/>
  <c r="AU115" i="1"/>
  <c r="AI115" i="1"/>
  <c r="W115" i="1"/>
  <c r="K115" i="1"/>
  <c r="AN114" i="1"/>
  <c r="AB114" i="1"/>
  <c r="P114" i="1"/>
  <c r="D114" i="1"/>
  <c r="AS113" i="1"/>
  <c r="AG113" i="1"/>
  <c r="U113" i="1"/>
  <c r="I113" i="1"/>
  <c r="AX112" i="1"/>
  <c r="AQ118" i="1"/>
  <c r="AE118" i="1"/>
  <c r="S118" i="1"/>
  <c r="G118" i="1"/>
  <c r="AV117" i="1"/>
  <c r="AJ117" i="1"/>
  <c r="X117" i="1"/>
  <c r="L117" i="1"/>
  <c r="AO116" i="1"/>
  <c r="AC116" i="1"/>
  <c r="Q116" i="1"/>
  <c r="E116" i="1"/>
  <c r="AT115" i="1"/>
  <c r="AH115" i="1"/>
  <c r="V115" i="1"/>
  <c r="J115" i="1"/>
  <c r="AY114" i="1"/>
  <c r="AM114" i="1"/>
  <c r="AA114" i="1"/>
  <c r="AR113" i="1"/>
  <c r="AF113" i="1"/>
  <c r="T113" i="1"/>
  <c r="H113" i="1"/>
  <c r="AO111" i="1"/>
  <c r="AC111" i="1"/>
  <c r="Q111" i="1"/>
  <c r="E111" i="1"/>
  <c r="AT110" i="1"/>
  <c r="AH110" i="1"/>
  <c r="V110" i="1"/>
  <c r="J110" i="1"/>
  <c r="N109" i="1"/>
  <c r="AQ108" i="1"/>
  <c r="AE108" i="1"/>
  <c r="S108" i="1"/>
  <c r="G108" i="1"/>
  <c r="AV107" i="1"/>
  <c r="AJ107" i="1"/>
  <c r="X107" i="1"/>
  <c r="L107" i="1"/>
  <c r="AO106" i="1"/>
  <c r="AC106" i="1"/>
  <c r="Q106" i="1"/>
  <c r="E106" i="1"/>
  <c r="AW114" i="1"/>
  <c r="AK114" i="1"/>
  <c r="Y114" i="1"/>
  <c r="M114" i="1"/>
  <c r="AP113" i="1"/>
  <c r="AD113" i="1"/>
  <c r="R113" i="1"/>
  <c r="F113" i="1"/>
  <c r="AU112" i="1"/>
  <c r="AI112" i="1"/>
  <c r="W112" i="1"/>
  <c r="K112" i="1"/>
  <c r="AN111" i="1"/>
  <c r="AB111" i="1"/>
  <c r="P111" i="1"/>
  <c r="D111" i="1"/>
  <c r="AS110" i="1"/>
  <c r="AG110" i="1"/>
  <c r="U110" i="1"/>
  <c r="I110" i="1"/>
  <c r="AX109" i="1"/>
  <c r="AL109" i="1"/>
  <c r="Z109" i="1"/>
  <c r="M109" i="1"/>
  <c r="AP108" i="1"/>
  <c r="AD108" i="1"/>
  <c r="R108" i="1"/>
  <c r="F108" i="1"/>
  <c r="AU119" i="1"/>
  <c r="AI119" i="1"/>
  <c r="W119" i="1"/>
  <c r="K119" i="1"/>
  <c r="AN118" i="1"/>
  <c r="AB118" i="1"/>
  <c r="P118" i="1"/>
  <c r="D118" i="1"/>
  <c r="AS117" i="1"/>
  <c r="AG117" i="1"/>
  <c r="U117" i="1"/>
  <c r="I117" i="1"/>
  <c r="AX116" i="1"/>
  <c r="AL116" i="1"/>
  <c r="Z116" i="1"/>
  <c r="N116" i="1"/>
  <c r="AQ115" i="1"/>
  <c r="AE115" i="1"/>
  <c r="S115" i="1"/>
  <c r="G115" i="1"/>
  <c r="AV114" i="1"/>
  <c r="AJ114" i="1"/>
  <c r="X114" i="1"/>
  <c r="L114" i="1"/>
  <c r="AO113" i="1"/>
  <c r="AC113" i="1"/>
  <c r="Q113" i="1"/>
  <c r="E113" i="1"/>
  <c r="AU114" i="1"/>
  <c r="AI114" i="1"/>
  <c r="W114" i="1"/>
  <c r="K114" i="1"/>
  <c r="AN113" i="1"/>
  <c r="AB113" i="1"/>
  <c r="P113" i="1"/>
  <c r="D113" i="1"/>
  <c r="AS112" i="1"/>
  <c r="AG112" i="1"/>
  <c r="U112" i="1"/>
  <c r="I112" i="1"/>
  <c r="AX111" i="1"/>
  <c r="AL111" i="1"/>
  <c r="Z111" i="1"/>
  <c r="N111" i="1"/>
  <c r="AQ110" i="1"/>
  <c r="AE110" i="1"/>
  <c r="S110" i="1"/>
  <c r="G110" i="1"/>
  <c r="AV109" i="1"/>
  <c r="AJ109" i="1"/>
  <c r="X109" i="1"/>
  <c r="K109" i="1"/>
  <c r="AN108" i="1"/>
  <c r="AB108" i="1"/>
  <c r="P108" i="1"/>
  <c r="D108" i="1"/>
  <c r="AS107" i="1"/>
  <c r="AG107" i="1"/>
  <c r="U107" i="1"/>
  <c r="I107" i="1"/>
  <c r="AX106" i="1"/>
  <c r="AL106" i="1"/>
  <c r="Z106" i="1"/>
  <c r="N106" i="1"/>
  <c r="AT114" i="1"/>
  <c r="AH114" i="1"/>
  <c r="V114" i="1"/>
  <c r="J114" i="1"/>
  <c r="AY113" i="1"/>
  <c r="AM113" i="1"/>
  <c r="AA113" i="1"/>
  <c r="O113" i="1"/>
  <c r="C113" i="1"/>
  <c r="AR119" i="1"/>
  <c r="AF119" i="1"/>
  <c r="T119" i="1"/>
  <c r="H119" i="1"/>
  <c r="AW118" i="1"/>
  <c r="AK118" i="1"/>
  <c r="Y118" i="1"/>
  <c r="M118" i="1"/>
  <c r="AP117" i="1"/>
  <c r="AD117" i="1"/>
  <c r="R117" i="1"/>
  <c r="F117" i="1"/>
  <c r="AU116" i="1"/>
  <c r="AI116" i="1"/>
  <c r="W116" i="1"/>
  <c r="K116" i="1"/>
  <c r="AN115" i="1"/>
  <c r="AB115" i="1"/>
  <c r="P115" i="1"/>
  <c r="D115" i="1"/>
  <c r="AS114" i="1"/>
  <c r="AG114" i="1"/>
  <c r="U114" i="1"/>
  <c r="AS121" i="1"/>
  <c r="AG121" i="1"/>
  <c r="U121" i="1"/>
  <c r="I121" i="1"/>
  <c r="AX120" i="1"/>
  <c r="AL120" i="1"/>
  <c r="Z120" i="1"/>
  <c r="N120" i="1"/>
  <c r="AQ119" i="1"/>
  <c r="AE119" i="1"/>
  <c r="S119" i="1"/>
  <c r="G119" i="1"/>
  <c r="AV118" i="1"/>
  <c r="AJ118" i="1"/>
  <c r="X118" i="1"/>
  <c r="L118" i="1"/>
  <c r="AO117" i="1"/>
  <c r="AC117" i="1"/>
  <c r="Q117" i="1"/>
  <c r="E117" i="1"/>
  <c r="AT116" i="1"/>
  <c r="AH116" i="1"/>
  <c r="V116" i="1"/>
  <c r="J116" i="1"/>
  <c r="AY115" i="1"/>
  <c r="AM115" i="1"/>
  <c r="AA115" i="1"/>
  <c r="O115" i="1"/>
  <c r="C115" i="1"/>
  <c r="AR114" i="1"/>
  <c r="AF114" i="1"/>
  <c r="T114" i="1"/>
  <c r="AY112" i="1"/>
  <c r="AM112" i="1"/>
  <c r="AA112" i="1"/>
  <c r="O112" i="1"/>
  <c r="C112" i="1"/>
  <c r="AR111" i="1"/>
  <c r="AF111" i="1"/>
  <c r="T111" i="1"/>
  <c r="H111" i="1"/>
  <c r="AW110" i="1"/>
  <c r="AK110" i="1"/>
  <c r="Y110" i="1"/>
  <c r="M110" i="1"/>
  <c r="AP109" i="1"/>
  <c r="AD109" i="1"/>
  <c r="Q109" i="1"/>
  <c r="E109" i="1"/>
  <c r="AT108" i="1"/>
  <c r="AH108" i="1"/>
  <c r="V108" i="1"/>
  <c r="J108" i="1"/>
  <c r="AY107" i="1"/>
  <c r="AM107" i="1"/>
  <c r="AA107" i="1"/>
  <c r="O107" i="1"/>
  <c r="C107" i="1"/>
  <c r="AR106" i="1"/>
  <c r="AF106" i="1"/>
  <c r="T106" i="1"/>
  <c r="H106" i="1"/>
  <c r="AL112" i="1"/>
  <c r="Z112" i="1"/>
  <c r="N112" i="1"/>
  <c r="AQ111" i="1"/>
  <c r="AE111" i="1"/>
  <c r="S111" i="1"/>
  <c r="G111" i="1"/>
  <c r="AV110" i="1"/>
  <c r="AJ110" i="1"/>
  <c r="X110" i="1"/>
  <c r="L110" i="1"/>
  <c r="AO109" i="1"/>
  <c r="AC109" i="1"/>
  <c r="P109" i="1"/>
  <c r="D109" i="1"/>
  <c r="AS108" i="1"/>
  <c r="AG108" i="1"/>
  <c r="U108" i="1"/>
  <c r="I108" i="1"/>
  <c r="AX107" i="1"/>
  <c r="AL107" i="1"/>
  <c r="Z107" i="1"/>
  <c r="N107" i="1"/>
  <c r="AQ106" i="1"/>
  <c r="AE106" i="1"/>
  <c r="S106" i="1"/>
  <c r="G106" i="1"/>
  <c r="AW112" i="1"/>
  <c r="AK112" i="1"/>
  <c r="Y112" i="1"/>
  <c r="M112" i="1"/>
  <c r="AP111" i="1"/>
  <c r="AD111" i="1"/>
  <c r="R111" i="1"/>
  <c r="F111" i="1"/>
  <c r="AU110" i="1"/>
  <c r="AI110" i="1"/>
  <c r="W110" i="1"/>
  <c r="K110" i="1"/>
  <c r="AN109" i="1"/>
  <c r="AB109" i="1"/>
  <c r="O109" i="1"/>
  <c r="C109" i="1"/>
  <c r="AR108" i="1"/>
  <c r="AF108" i="1"/>
  <c r="T108" i="1"/>
  <c r="H108" i="1"/>
  <c r="AW107" i="1"/>
  <c r="AK107" i="1"/>
  <c r="Y107" i="1"/>
  <c r="M107" i="1"/>
  <c r="AP106" i="1"/>
  <c r="AD106" i="1"/>
  <c r="R106" i="1"/>
  <c r="F106" i="1"/>
  <c r="AU107" i="1"/>
  <c r="AI107" i="1"/>
  <c r="W107" i="1"/>
  <c r="K107" i="1"/>
  <c r="AN106" i="1"/>
  <c r="AB106" i="1"/>
  <c r="P106" i="1"/>
  <c r="D106" i="1"/>
  <c r="AT112" i="1"/>
  <c r="AH112" i="1"/>
  <c r="V112" i="1"/>
  <c r="J112" i="1"/>
  <c r="AY111" i="1"/>
  <c r="AM111" i="1"/>
  <c r="AA111" i="1"/>
  <c r="O111" i="1"/>
  <c r="C111" i="1"/>
  <c r="AR110" i="1"/>
  <c r="AF110" i="1"/>
  <c r="T110" i="1"/>
  <c r="H110" i="1"/>
  <c r="AW109" i="1"/>
  <c r="AK109" i="1"/>
  <c r="Y109" i="1"/>
  <c r="L109" i="1"/>
  <c r="AO108" i="1"/>
  <c r="AC108" i="1"/>
  <c r="Q108" i="1"/>
  <c r="E108" i="1"/>
  <c r="AT107" i="1"/>
  <c r="AH107" i="1"/>
  <c r="V107" i="1"/>
  <c r="J107" i="1"/>
  <c r="AY106" i="1"/>
  <c r="AM106" i="1"/>
  <c r="AA106" i="1"/>
  <c r="O106" i="1"/>
  <c r="C106" i="1"/>
  <c r="AR112" i="1"/>
  <c r="AF112" i="1"/>
  <c r="T112" i="1"/>
  <c r="H112" i="1"/>
  <c r="AW111" i="1"/>
  <c r="AK111" i="1"/>
  <c r="Y111" i="1"/>
  <c r="M111" i="1"/>
  <c r="AP110" i="1"/>
  <c r="AD110" i="1"/>
  <c r="R110" i="1"/>
  <c r="F110" i="1"/>
  <c r="AU109" i="1"/>
  <c r="AI109" i="1"/>
  <c r="W109" i="1"/>
  <c r="J109" i="1"/>
  <c r="AY108" i="1"/>
  <c r="AM108" i="1"/>
  <c r="AA108" i="1"/>
  <c r="O108" i="1"/>
  <c r="C108" i="1"/>
  <c r="AR107" i="1"/>
  <c r="AF107" i="1"/>
  <c r="T107" i="1"/>
  <c r="H107" i="1"/>
  <c r="AW106" i="1"/>
  <c r="AK106" i="1"/>
  <c r="Y106" i="1"/>
  <c r="M106" i="1"/>
  <c r="R109" i="1"/>
  <c r="I114" i="1"/>
  <c r="AX113" i="1"/>
  <c r="AL113" i="1"/>
  <c r="Z113" i="1"/>
  <c r="N113" i="1"/>
  <c r="AQ112" i="1"/>
  <c r="AE112" i="1"/>
  <c r="S112" i="1"/>
  <c r="G112" i="1"/>
  <c r="AV111" i="1"/>
  <c r="AJ111" i="1"/>
  <c r="X111" i="1"/>
  <c r="L111" i="1"/>
  <c r="AO110" i="1"/>
  <c r="AC110" i="1"/>
  <c r="Q110" i="1"/>
  <c r="E110" i="1"/>
  <c r="AT109" i="1"/>
  <c r="AH109" i="1"/>
  <c r="V109" i="1"/>
  <c r="I109" i="1"/>
  <c r="AX108" i="1"/>
  <c r="AL108" i="1"/>
  <c r="Z108" i="1"/>
  <c r="N108" i="1"/>
  <c r="AQ107" i="1"/>
  <c r="AE107" i="1"/>
  <c r="S107" i="1"/>
  <c r="G107" i="1"/>
  <c r="AV106" i="1"/>
  <c r="AJ106" i="1"/>
  <c r="X106" i="1"/>
  <c r="L106" i="1"/>
  <c r="H114" i="1"/>
  <c r="AW113" i="1"/>
  <c r="AK113" i="1"/>
  <c r="Y113" i="1"/>
  <c r="M113" i="1"/>
  <c r="AP112" i="1"/>
  <c r="AD112" i="1"/>
  <c r="R112" i="1"/>
  <c r="F112" i="1"/>
  <c r="AU111" i="1"/>
  <c r="AI111" i="1"/>
  <c r="W111" i="1"/>
  <c r="K111" i="1"/>
  <c r="AN110" i="1"/>
  <c r="AB110" i="1"/>
  <c r="P110" i="1"/>
  <c r="D110" i="1"/>
  <c r="AS109" i="1"/>
  <c r="AG109" i="1"/>
  <c r="U109" i="1"/>
  <c r="H109" i="1"/>
  <c r="AW108" i="1"/>
  <c r="AK108" i="1"/>
  <c r="Y108" i="1"/>
  <c r="M108" i="1"/>
  <c r="AP107" i="1"/>
  <c r="AD107" i="1"/>
  <c r="R107" i="1"/>
  <c r="F107" i="1"/>
  <c r="AU106" i="1"/>
  <c r="AI106" i="1"/>
  <c r="W106" i="1"/>
  <c r="K106" i="1"/>
  <c r="AV113" i="1"/>
  <c r="AJ113" i="1"/>
  <c r="X113" i="1"/>
  <c r="L113" i="1"/>
  <c r="AO112" i="1"/>
  <c r="AC112" i="1"/>
  <c r="Q112" i="1"/>
  <c r="E112" i="1"/>
  <c r="AT111" i="1"/>
  <c r="AH111" i="1"/>
  <c r="V111" i="1"/>
  <c r="J111" i="1"/>
  <c r="AY110" i="1"/>
  <c r="AM110" i="1"/>
  <c r="AA110" i="1"/>
  <c r="O110" i="1"/>
  <c r="C110" i="1"/>
  <c r="AR109" i="1"/>
  <c r="AF109" i="1"/>
  <c r="T109" i="1"/>
  <c r="G109" i="1"/>
  <c r="AV108" i="1"/>
  <c r="AJ108" i="1"/>
  <c r="X108" i="1"/>
  <c r="L108" i="1"/>
  <c r="AO107" i="1"/>
  <c r="AC107" i="1"/>
  <c r="Q107" i="1"/>
  <c r="E107" i="1"/>
  <c r="AT106" i="1"/>
  <c r="AH106" i="1"/>
  <c r="V106" i="1"/>
  <c r="J106" i="1"/>
  <c r="AO93" i="1"/>
  <c r="AH92" i="1"/>
  <c r="H90" i="1"/>
  <c r="AW89" i="1"/>
  <c r="AN86" i="1"/>
  <c r="D86" i="1"/>
  <c r="AS85" i="1"/>
  <c r="AG85" i="1"/>
  <c r="U85" i="1"/>
  <c r="I85" i="1"/>
  <c r="AM91" i="1"/>
  <c r="AB86" i="1"/>
  <c r="O91" i="1"/>
  <c r="AF90" i="1"/>
  <c r="T90" i="1"/>
  <c r="AK89" i="1"/>
  <c r="E93" i="1"/>
  <c r="B87" i="1"/>
  <c r="Q93" i="1"/>
  <c r="V92" i="1"/>
  <c r="AD88" i="1"/>
  <c r="AU87" i="1"/>
  <c r="AC93" i="1"/>
  <c r="W87" i="1"/>
  <c r="P86" i="1"/>
  <c r="AP88" i="1"/>
  <c r="J92" i="1"/>
  <c r="AR90" i="1"/>
  <c r="M89" i="1"/>
  <c r="F88" i="1"/>
  <c r="AT92" i="1"/>
  <c r="C91" i="1"/>
  <c r="Y89" i="1"/>
  <c r="R88" i="1"/>
  <c r="AX84" i="1"/>
  <c r="AL84" i="1"/>
  <c r="Z84" i="1"/>
  <c r="N84" i="1"/>
  <c r="AE83" i="1"/>
  <c r="G83" i="1"/>
  <c r="AN93" i="1"/>
  <c r="AB93" i="1"/>
  <c r="P93" i="1"/>
  <c r="D93" i="1"/>
  <c r="AS92" i="1"/>
  <c r="AG92" i="1"/>
  <c r="U92" i="1"/>
  <c r="I92" i="1"/>
  <c r="AX91" i="1"/>
  <c r="AL91" i="1"/>
  <c r="Z91" i="1"/>
  <c r="N91" i="1"/>
  <c r="AQ90" i="1"/>
  <c r="AE90" i="1"/>
  <c r="S90" i="1"/>
  <c r="G90" i="1"/>
  <c r="AV89" i="1"/>
  <c r="AJ89" i="1"/>
  <c r="X89" i="1"/>
  <c r="L89" i="1"/>
  <c r="B63" i="1"/>
  <c r="J140" i="1"/>
  <c r="J80" i="1"/>
  <c r="AR138" i="1"/>
  <c r="AR78" i="1"/>
  <c r="AP136" i="1"/>
  <c r="AP76" i="1"/>
  <c r="AU135" i="1"/>
  <c r="AU75" i="1"/>
  <c r="U133" i="1"/>
  <c r="U73" i="1"/>
  <c r="AX132" i="1"/>
  <c r="AX72" i="1"/>
  <c r="AG128" i="1"/>
  <c r="AG68" i="1"/>
  <c r="N67" i="1"/>
  <c r="S66" i="1"/>
  <c r="Z62" i="1"/>
  <c r="AJ60" i="1"/>
  <c r="B86" i="1"/>
  <c r="B61" i="1"/>
  <c r="AM93" i="1"/>
  <c r="AR92" i="1"/>
  <c r="AF92" i="1"/>
  <c r="T92" i="1"/>
  <c r="H92" i="1"/>
  <c r="AW91" i="1"/>
  <c r="AK91" i="1"/>
  <c r="Y91" i="1"/>
  <c r="M91" i="1"/>
  <c r="AP90" i="1"/>
  <c r="AD90" i="1"/>
  <c r="R90" i="1"/>
  <c r="F90" i="1"/>
  <c r="AU89" i="1"/>
  <c r="W89" i="1"/>
  <c r="AN88" i="1"/>
  <c r="AB88" i="1"/>
  <c r="P88" i="1"/>
  <c r="D88" i="1"/>
  <c r="O139" i="1"/>
  <c r="O79" i="1"/>
  <c r="AF138" i="1"/>
  <c r="AF78" i="1"/>
  <c r="R136" i="1"/>
  <c r="R76" i="1"/>
  <c r="K135" i="1"/>
  <c r="K75" i="1"/>
  <c r="AQ131" i="1"/>
  <c r="AQ71" i="1"/>
  <c r="AO129" i="1"/>
  <c r="AO69" i="1"/>
  <c r="AL67" i="1"/>
  <c r="AQ66" i="1"/>
  <c r="W65" i="1"/>
  <c r="I63" i="1"/>
  <c r="S61" i="1"/>
  <c r="L60" i="1"/>
  <c r="N93" i="1"/>
  <c r="AJ91" i="1"/>
  <c r="L91" i="1"/>
  <c r="AO90" i="1"/>
  <c r="AC90" i="1"/>
  <c r="Q90" i="1"/>
  <c r="E90" i="1"/>
  <c r="AT89" i="1"/>
  <c r="AH89" i="1"/>
  <c r="V89" i="1"/>
  <c r="J89" i="1"/>
  <c r="AM88" i="1"/>
  <c r="O88" i="1"/>
  <c r="C88" i="1"/>
  <c r="AR87" i="1"/>
  <c r="AF87" i="1"/>
  <c r="T87" i="1"/>
  <c r="H87" i="1"/>
  <c r="AY139" i="1"/>
  <c r="AY79" i="1"/>
  <c r="S131" i="1"/>
  <c r="S71" i="1"/>
  <c r="I128" i="1"/>
  <c r="I68" i="1"/>
  <c r="AS63" i="1"/>
  <c r="AX62" i="1"/>
  <c r="AQ61" i="1"/>
  <c r="B85" i="1"/>
  <c r="O93" i="1"/>
  <c r="Z93" i="1"/>
  <c r="AE92" i="1"/>
  <c r="G92" i="1"/>
  <c r="AV91" i="1"/>
  <c r="X91" i="1"/>
  <c r="B83" i="1"/>
  <c r="B131" i="1"/>
  <c r="B71" i="1"/>
  <c r="B59" i="1"/>
  <c r="AW93" i="1"/>
  <c r="AK93" i="1"/>
  <c r="Y93" i="1"/>
  <c r="M93" i="1"/>
  <c r="AP92" i="1"/>
  <c r="AD92" i="1"/>
  <c r="R92" i="1"/>
  <c r="F92" i="1"/>
  <c r="AU91" i="1"/>
  <c r="W91" i="1"/>
  <c r="AJ142" i="1"/>
  <c r="AJ82" i="1"/>
  <c r="E141" i="1"/>
  <c r="E81" i="1"/>
  <c r="AI135" i="1"/>
  <c r="AI75" i="1"/>
  <c r="D134" i="1"/>
  <c r="D74" i="1"/>
  <c r="AV130" i="1"/>
  <c r="AV70" i="1"/>
  <c r="U63" i="1"/>
  <c r="AJ93" i="1"/>
  <c r="AO92" i="1"/>
  <c r="AC92" i="1"/>
  <c r="Q92" i="1"/>
  <c r="E92" i="1"/>
  <c r="AT91" i="1"/>
  <c r="AH91" i="1"/>
  <c r="V91" i="1"/>
  <c r="J91" i="1"/>
  <c r="AY90" i="1"/>
  <c r="AM90" i="1"/>
  <c r="AA90" i="1"/>
  <c r="O90" i="1"/>
  <c r="C90" i="1"/>
  <c r="AV142" i="1"/>
  <c r="AV82" i="1"/>
  <c r="Q141" i="1"/>
  <c r="Q81" i="1"/>
  <c r="AT140" i="1"/>
  <c r="AT80" i="1"/>
  <c r="Y137" i="1"/>
  <c r="Y77" i="1"/>
  <c r="AB134" i="1"/>
  <c r="AB74" i="1"/>
  <c r="Q129" i="1"/>
  <c r="Q69" i="1"/>
  <c r="U128" i="1"/>
  <c r="U68" i="1"/>
  <c r="AI65" i="1"/>
  <c r="AG63" i="1"/>
  <c r="N62" i="1"/>
  <c r="B134" i="1"/>
  <c r="B74" i="1"/>
  <c r="AA93" i="1"/>
  <c r="B60" i="1"/>
  <c r="B142" i="1"/>
  <c r="B82" i="1"/>
  <c r="W93" i="1"/>
  <c r="AN92" i="1"/>
  <c r="AB92" i="1"/>
  <c r="P92" i="1"/>
  <c r="D92" i="1"/>
  <c r="AS91" i="1"/>
  <c r="AG91" i="1"/>
  <c r="U91" i="1"/>
  <c r="I91" i="1"/>
  <c r="AX90" i="1"/>
  <c r="AL90" i="1"/>
  <c r="Z90" i="1"/>
  <c r="N90" i="1"/>
  <c r="AE89" i="1"/>
  <c r="G89" i="1"/>
  <c r="B135" i="1"/>
  <c r="B75" i="1"/>
  <c r="L142" i="1"/>
  <c r="L82" i="1"/>
  <c r="AO141" i="1"/>
  <c r="AO81" i="1"/>
  <c r="V140" i="1"/>
  <c r="V80" i="1"/>
  <c r="AW137" i="1"/>
  <c r="AW77" i="1"/>
  <c r="AD136" i="1"/>
  <c r="AD76" i="1"/>
  <c r="W135" i="1"/>
  <c r="W75" i="1"/>
  <c r="AG133" i="1"/>
  <c r="AG73" i="1"/>
  <c r="AE131" i="1"/>
  <c r="AE71" i="1"/>
  <c r="AE66" i="1"/>
  <c r="D64" i="1"/>
  <c r="AV60" i="1"/>
  <c r="C93" i="1"/>
  <c r="B132" i="1"/>
  <c r="B72" i="1"/>
  <c r="AL93" i="1"/>
  <c r="B130" i="1"/>
  <c r="B70" i="1"/>
  <c r="X93" i="1"/>
  <c r="B93" i="1"/>
  <c r="AI93" i="1"/>
  <c r="B140" i="1"/>
  <c r="B80" i="1"/>
  <c r="AT93" i="1"/>
  <c r="AH93" i="1"/>
  <c r="V93" i="1"/>
  <c r="J93" i="1"/>
  <c r="AM92" i="1"/>
  <c r="O92" i="1"/>
  <c r="C92" i="1"/>
  <c r="AR91" i="1"/>
  <c r="AF91" i="1"/>
  <c r="T91" i="1"/>
  <c r="H91" i="1"/>
  <c r="AA139" i="1"/>
  <c r="AA79" i="1"/>
  <c r="H138" i="1"/>
  <c r="H78" i="1"/>
  <c r="M137" i="1"/>
  <c r="M77" i="1"/>
  <c r="F136" i="1"/>
  <c r="F76" i="1"/>
  <c r="P134" i="1"/>
  <c r="P74" i="1"/>
  <c r="AS133" i="1"/>
  <c r="AS73" i="1"/>
  <c r="AL132" i="1"/>
  <c r="AL72" i="1"/>
  <c r="AJ130" i="1"/>
  <c r="AJ70" i="1"/>
  <c r="Z67" i="1"/>
  <c r="F66" i="1"/>
  <c r="K65" i="1"/>
  <c r="P64" i="1"/>
  <c r="G61" i="1"/>
  <c r="B133" i="1"/>
  <c r="B73" i="1"/>
  <c r="AY93" i="1"/>
  <c r="AX93" i="1"/>
  <c r="AV93" i="1"/>
  <c r="L93" i="1"/>
  <c r="B141" i="1"/>
  <c r="B81" i="1"/>
  <c r="B129" i="1"/>
  <c r="B69" i="1"/>
  <c r="AU93" i="1"/>
  <c r="K93" i="1"/>
  <c r="B92" i="1"/>
  <c r="B128" i="1"/>
  <c r="B68" i="1"/>
  <c r="B91" i="1"/>
  <c r="B139" i="1"/>
  <c r="B79" i="1"/>
  <c r="B67" i="1"/>
  <c r="AS93" i="1"/>
  <c r="AG93" i="1"/>
  <c r="U93" i="1"/>
  <c r="I93" i="1"/>
  <c r="AX92" i="1"/>
  <c r="AL92" i="1"/>
  <c r="Z92" i="1"/>
  <c r="N92" i="1"/>
  <c r="AE91" i="1"/>
  <c r="G91" i="1"/>
  <c r="X142" i="1"/>
  <c r="X82" i="1"/>
  <c r="AC141" i="1"/>
  <c r="AC81" i="1"/>
  <c r="C139" i="1"/>
  <c r="C79" i="1"/>
  <c r="T138" i="1"/>
  <c r="T78" i="1"/>
  <c r="I133" i="1"/>
  <c r="I73" i="1"/>
  <c r="L130" i="1"/>
  <c r="L70" i="1"/>
  <c r="AC129" i="1"/>
  <c r="AC69" i="1"/>
  <c r="AN64" i="1"/>
  <c r="X60" i="1"/>
  <c r="B62" i="1"/>
  <c r="B84" i="1"/>
  <c r="B90" i="1"/>
  <c r="B138" i="1"/>
  <c r="B78" i="1"/>
  <c r="B66" i="1"/>
  <c r="AR93" i="1"/>
  <c r="AF93" i="1"/>
  <c r="T93" i="1"/>
  <c r="H93" i="1"/>
  <c r="AW92" i="1"/>
  <c r="AK92" i="1"/>
  <c r="Y92" i="1"/>
  <c r="M92" i="1"/>
  <c r="AP91" i="1"/>
  <c r="AD91" i="1"/>
  <c r="R91" i="1"/>
  <c r="F91" i="1"/>
  <c r="AU90" i="1"/>
  <c r="AI90" i="1"/>
  <c r="W90" i="1"/>
  <c r="K90" i="1"/>
  <c r="AH140" i="1"/>
  <c r="AH80" i="1"/>
  <c r="AN134" i="1"/>
  <c r="AN74" i="1"/>
  <c r="Z132" i="1"/>
  <c r="Z72" i="1"/>
  <c r="E129" i="1"/>
  <c r="E69" i="1"/>
  <c r="AU65" i="1"/>
  <c r="AL62" i="1"/>
  <c r="B89" i="1"/>
  <c r="AE93" i="1"/>
  <c r="AV92" i="1"/>
  <c r="X92" i="1"/>
  <c r="AC91" i="1"/>
  <c r="E91" i="1"/>
  <c r="AT90" i="1"/>
  <c r="AH90" i="1"/>
  <c r="V90" i="1"/>
  <c r="J90" i="1"/>
  <c r="AM89" i="1"/>
  <c r="O89" i="1"/>
  <c r="C89" i="1"/>
  <c r="AR88" i="1"/>
  <c r="AF88" i="1"/>
  <c r="T88" i="1"/>
  <c r="H88" i="1"/>
  <c r="AM139" i="1"/>
  <c r="AM79" i="1"/>
  <c r="AK137" i="1"/>
  <c r="AK77" i="1"/>
  <c r="N132" i="1"/>
  <c r="N72" i="1"/>
  <c r="G131" i="1"/>
  <c r="G71" i="1"/>
  <c r="X130" i="1"/>
  <c r="X70" i="1"/>
  <c r="AS128" i="1"/>
  <c r="AS68" i="1"/>
  <c r="AX67" i="1"/>
  <c r="AB64" i="1"/>
  <c r="AE61" i="1"/>
  <c r="B137" i="1"/>
  <c r="B77" i="1"/>
  <c r="B65" i="1"/>
  <c r="AQ93" i="1"/>
  <c r="S93" i="1"/>
  <c r="G93" i="1"/>
  <c r="AJ92" i="1"/>
  <c r="L92" i="1"/>
  <c r="AO91" i="1"/>
  <c r="Q91" i="1"/>
  <c r="B88" i="1"/>
  <c r="B136" i="1"/>
  <c r="B76" i="1"/>
  <c r="B64" i="1"/>
  <c r="AP93" i="1"/>
  <c r="AD93" i="1"/>
  <c r="R93" i="1"/>
  <c r="F93" i="1"/>
  <c r="AU92" i="1"/>
  <c r="W92" i="1"/>
  <c r="AN91" i="1"/>
  <c r="AB91" i="1"/>
  <c r="P91" i="1"/>
  <c r="D91" i="1"/>
  <c r="AS90" i="1"/>
  <c r="AG90" i="1"/>
  <c r="U90" i="1"/>
  <c r="I90" i="1"/>
  <c r="AO88" i="1"/>
  <c r="AC88" i="1"/>
  <c r="Q88" i="1"/>
  <c r="E88" i="1"/>
  <c r="AT87" i="1"/>
  <c r="AH87" i="1"/>
  <c r="V87" i="1"/>
  <c r="J87" i="1"/>
  <c r="AM86" i="1"/>
  <c r="O86" i="1"/>
  <c r="C86" i="1"/>
  <c r="AR85" i="1"/>
  <c r="AF85" i="1"/>
  <c r="T85" i="1"/>
  <c r="H85" i="1"/>
  <c r="AW84" i="1"/>
  <c r="AK84" i="1"/>
  <c r="Y84" i="1"/>
  <c r="M84" i="1"/>
  <c r="AP83" i="1"/>
  <c r="AD83" i="1"/>
  <c r="R83" i="1"/>
  <c r="F83" i="1"/>
  <c r="AU142" i="1"/>
  <c r="AU82" i="1"/>
  <c r="AI142" i="1"/>
  <c r="AI82" i="1"/>
  <c r="W142" i="1"/>
  <c r="W82" i="1"/>
  <c r="K142" i="1"/>
  <c r="K82" i="1"/>
  <c r="AN141" i="1"/>
  <c r="AN81" i="1"/>
  <c r="AB141" i="1"/>
  <c r="AB81" i="1"/>
  <c r="P141" i="1"/>
  <c r="P81" i="1"/>
  <c r="D141" i="1"/>
  <c r="D81" i="1"/>
  <c r="AS140" i="1"/>
  <c r="AS80" i="1"/>
  <c r="AG140" i="1"/>
  <c r="AG80" i="1"/>
  <c r="U140" i="1"/>
  <c r="U80" i="1"/>
  <c r="I140" i="1"/>
  <c r="I80" i="1"/>
  <c r="AX139" i="1"/>
  <c r="AX79" i="1"/>
  <c r="AL139" i="1"/>
  <c r="AL79" i="1"/>
  <c r="Z139" i="1"/>
  <c r="Z79" i="1"/>
  <c r="N139" i="1"/>
  <c r="N79" i="1"/>
  <c r="AQ138" i="1"/>
  <c r="AQ78" i="1"/>
  <c r="AE138" i="1"/>
  <c r="AE78" i="1"/>
  <c r="S138" i="1"/>
  <c r="S78" i="1"/>
  <c r="G138" i="1"/>
  <c r="G78" i="1"/>
  <c r="AV137" i="1"/>
  <c r="AV77" i="1"/>
  <c r="AJ137" i="1"/>
  <c r="AJ77" i="1"/>
  <c r="X137" i="1"/>
  <c r="X77" i="1"/>
  <c r="L137" i="1"/>
  <c r="L77" i="1"/>
  <c r="AO136" i="1"/>
  <c r="AO76" i="1"/>
  <c r="AC136" i="1"/>
  <c r="AC76" i="1"/>
  <c r="Q136" i="1"/>
  <c r="Q76" i="1"/>
  <c r="E136" i="1"/>
  <c r="E76" i="1"/>
  <c r="AT135" i="1"/>
  <c r="AT75" i="1"/>
  <c r="AH135" i="1"/>
  <c r="AH75" i="1"/>
  <c r="V135" i="1"/>
  <c r="V75" i="1"/>
  <c r="J135" i="1"/>
  <c r="J75" i="1"/>
  <c r="AY134" i="1"/>
  <c r="AY74" i="1"/>
  <c r="AM134" i="1"/>
  <c r="AM74" i="1"/>
  <c r="AA134" i="1"/>
  <c r="AA74" i="1"/>
  <c r="O134" i="1"/>
  <c r="O74" i="1"/>
  <c r="C134" i="1"/>
  <c r="C74" i="1"/>
  <c r="AR133" i="1"/>
  <c r="AR73" i="1"/>
  <c r="AF133" i="1"/>
  <c r="AF73" i="1"/>
  <c r="T133" i="1"/>
  <c r="T73" i="1"/>
  <c r="H133" i="1"/>
  <c r="H73" i="1"/>
  <c r="AW132" i="1"/>
  <c r="AW72" i="1"/>
  <c r="AK132" i="1"/>
  <c r="AK72" i="1"/>
  <c r="Y132" i="1"/>
  <c r="Y72" i="1"/>
  <c r="M132" i="1"/>
  <c r="M72" i="1"/>
  <c r="AS87" i="1"/>
  <c r="AG87" i="1"/>
  <c r="U87" i="1"/>
  <c r="I87" i="1"/>
  <c r="AX86" i="1"/>
  <c r="AL86" i="1"/>
  <c r="Z86" i="1"/>
  <c r="N86" i="1"/>
  <c r="AE85" i="1"/>
  <c r="G85" i="1"/>
  <c r="AV84" i="1"/>
  <c r="AJ84" i="1"/>
  <c r="X84" i="1"/>
  <c r="L84" i="1"/>
  <c r="AO83" i="1"/>
  <c r="AC83" i="1"/>
  <c r="Q83" i="1"/>
  <c r="E83" i="1"/>
  <c r="AT142" i="1"/>
  <c r="AT82" i="1"/>
  <c r="AH142" i="1"/>
  <c r="AH82" i="1"/>
  <c r="V142" i="1"/>
  <c r="V82" i="1"/>
  <c r="J142" i="1"/>
  <c r="J82" i="1"/>
  <c r="AY141" i="1"/>
  <c r="AY81" i="1"/>
  <c r="AM141" i="1"/>
  <c r="AM81" i="1"/>
  <c r="AA141" i="1"/>
  <c r="AA81" i="1"/>
  <c r="O141" i="1"/>
  <c r="O81" i="1"/>
  <c r="C141" i="1"/>
  <c r="C81" i="1"/>
  <c r="AR140" i="1"/>
  <c r="AR80" i="1"/>
  <c r="AF140" i="1"/>
  <c r="AF80" i="1"/>
  <c r="T140" i="1"/>
  <c r="T80" i="1"/>
  <c r="H140" i="1"/>
  <c r="H80" i="1"/>
  <c r="AW139" i="1"/>
  <c r="AW79" i="1"/>
  <c r="AK139" i="1"/>
  <c r="AK79" i="1"/>
  <c r="Y139" i="1"/>
  <c r="Y79" i="1"/>
  <c r="M139" i="1"/>
  <c r="M79" i="1"/>
  <c r="AP138" i="1"/>
  <c r="AP78" i="1"/>
  <c r="AD138" i="1"/>
  <c r="AD78" i="1"/>
  <c r="R138" i="1"/>
  <c r="R78" i="1"/>
  <c r="F138" i="1"/>
  <c r="F78" i="1"/>
  <c r="AU137" i="1"/>
  <c r="AU77" i="1"/>
  <c r="AI137" i="1"/>
  <c r="AI77" i="1"/>
  <c r="W137" i="1"/>
  <c r="W77" i="1"/>
  <c r="K137" i="1"/>
  <c r="K77" i="1"/>
  <c r="AN136" i="1"/>
  <c r="AN76" i="1"/>
  <c r="AB136" i="1"/>
  <c r="AB76" i="1"/>
  <c r="P136" i="1"/>
  <c r="P76" i="1"/>
  <c r="D136" i="1"/>
  <c r="D76" i="1"/>
  <c r="AS135" i="1"/>
  <c r="AS75" i="1"/>
  <c r="AG135" i="1"/>
  <c r="AG75" i="1"/>
  <c r="U135" i="1"/>
  <c r="U75" i="1"/>
  <c r="I135" i="1"/>
  <c r="I75" i="1"/>
  <c r="AX134" i="1"/>
  <c r="AX74" i="1"/>
  <c r="AL134" i="1"/>
  <c r="AL74" i="1"/>
  <c r="Z134" i="1"/>
  <c r="Z74" i="1"/>
  <c r="N134" i="1"/>
  <c r="N74" i="1"/>
  <c r="AQ133" i="1"/>
  <c r="AQ73" i="1"/>
  <c r="AE133" i="1"/>
  <c r="AE73" i="1"/>
  <c r="S133" i="1"/>
  <c r="S73" i="1"/>
  <c r="G133" i="1"/>
  <c r="G73" i="1"/>
  <c r="AV132" i="1"/>
  <c r="AV72" i="1"/>
  <c r="AJ132" i="1"/>
  <c r="AJ72" i="1"/>
  <c r="X132" i="1"/>
  <c r="X72" i="1"/>
  <c r="L132" i="1"/>
  <c r="L72" i="1"/>
  <c r="AO131" i="1"/>
  <c r="AO71" i="1"/>
  <c r="AC131" i="1"/>
  <c r="AC71" i="1"/>
  <c r="Q131" i="1"/>
  <c r="Q71" i="1"/>
  <c r="E131" i="1"/>
  <c r="E71" i="1"/>
  <c r="AT130" i="1"/>
  <c r="AT70" i="1"/>
  <c r="AH130" i="1"/>
  <c r="AH70" i="1"/>
  <c r="V130" i="1"/>
  <c r="V70" i="1"/>
  <c r="J130" i="1"/>
  <c r="J70" i="1"/>
  <c r="AY129" i="1"/>
  <c r="AY69" i="1"/>
  <c r="AM129" i="1"/>
  <c r="AM69" i="1"/>
  <c r="AA129" i="1"/>
  <c r="AA69" i="1"/>
  <c r="O129" i="1"/>
  <c r="O69" i="1"/>
  <c r="C129" i="1"/>
  <c r="C69" i="1"/>
  <c r="AQ128" i="1"/>
  <c r="AQ68" i="1"/>
  <c r="AE128" i="1"/>
  <c r="AE68" i="1"/>
  <c r="S128" i="1"/>
  <c r="S68" i="1"/>
  <c r="G128" i="1"/>
  <c r="G68" i="1"/>
  <c r="AV67" i="1"/>
  <c r="AJ67" i="1"/>
  <c r="X67" i="1"/>
  <c r="L67" i="1"/>
  <c r="AO66" i="1"/>
  <c r="AW86" i="1"/>
  <c r="AK86" i="1"/>
  <c r="Y86" i="1"/>
  <c r="M86" i="1"/>
  <c r="AP85" i="1"/>
  <c r="AD85" i="1"/>
  <c r="R85" i="1"/>
  <c r="F85" i="1"/>
  <c r="AU84" i="1"/>
  <c r="W84" i="1"/>
  <c r="AN83" i="1"/>
  <c r="P83" i="1"/>
  <c r="AS142" i="1"/>
  <c r="AS82" i="1"/>
  <c r="AG142" i="1"/>
  <c r="AG82" i="1"/>
  <c r="U142" i="1"/>
  <c r="U82" i="1"/>
  <c r="I142" i="1"/>
  <c r="I82" i="1"/>
  <c r="AX141" i="1"/>
  <c r="AX81" i="1"/>
  <c r="AL141" i="1"/>
  <c r="AL81" i="1"/>
  <c r="Z141" i="1"/>
  <c r="Z81" i="1"/>
  <c r="N141" i="1"/>
  <c r="N81" i="1"/>
  <c r="AQ140" i="1"/>
  <c r="AQ80" i="1"/>
  <c r="AE140" i="1"/>
  <c r="AE80" i="1"/>
  <c r="S140" i="1"/>
  <c r="S80" i="1"/>
  <c r="G140" i="1"/>
  <c r="G80" i="1"/>
  <c r="AV139" i="1"/>
  <c r="AV79" i="1"/>
  <c r="AJ139" i="1"/>
  <c r="AJ79" i="1"/>
  <c r="X139" i="1"/>
  <c r="X79" i="1"/>
  <c r="L139" i="1"/>
  <c r="L79" i="1"/>
  <c r="AO138" i="1"/>
  <c r="AO78" i="1"/>
  <c r="AC138" i="1"/>
  <c r="AC78" i="1"/>
  <c r="Q138" i="1"/>
  <c r="Q78" i="1"/>
  <c r="E138" i="1"/>
  <c r="E78" i="1"/>
  <c r="AT137" i="1"/>
  <c r="AT77" i="1"/>
  <c r="AH137" i="1"/>
  <c r="AH77" i="1"/>
  <c r="V137" i="1"/>
  <c r="V77" i="1"/>
  <c r="J137" i="1"/>
  <c r="J77" i="1"/>
  <c r="AY136" i="1"/>
  <c r="AY76" i="1"/>
  <c r="AM136" i="1"/>
  <c r="AM76" i="1"/>
  <c r="AA136" i="1"/>
  <c r="AA76" i="1"/>
  <c r="O136" i="1"/>
  <c r="O76" i="1"/>
  <c r="C136" i="1"/>
  <c r="C76" i="1"/>
  <c r="AR135" i="1"/>
  <c r="AR75" i="1"/>
  <c r="AF135" i="1"/>
  <c r="AF75" i="1"/>
  <c r="T135" i="1"/>
  <c r="T75" i="1"/>
  <c r="H135" i="1"/>
  <c r="H75" i="1"/>
  <c r="AW134" i="1"/>
  <c r="AW74" i="1"/>
  <c r="AK134" i="1"/>
  <c r="AK74" i="1"/>
  <c r="Y134" i="1"/>
  <c r="Y74" i="1"/>
  <c r="M134" i="1"/>
  <c r="M74" i="1"/>
  <c r="AP133" i="1"/>
  <c r="AP73" i="1"/>
  <c r="AD133" i="1"/>
  <c r="AD73" i="1"/>
  <c r="R133" i="1"/>
  <c r="R73" i="1"/>
  <c r="F133" i="1"/>
  <c r="F73" i="1"/>
  <c r="AU132" i="1"/>
  <c r="AU72" i="1"/>
  <c r="AI132" i="1"/>
  <c r="AI72" i="1"/>
  <c r="W132" i="1"/>
  <c r="W72" i="1"/>
  <c r="K132" i="1"/>
  <c r="K72" i="1"/>
  <c r="AN131" i="1"/>
  <c r="AN71" i="1"/>
  <c r="AB131" i="1"/>
  <c r="AB71" i="1"/>
  <c r="P131" i="1"/>
  <c r="P71" i="1"/>
  <c r="D131" i="1"/>
  <c r="D71" i="1"/>
  <c r="AS130" i="1"/>
  <c r="AS70" i="1"/>
  <c r="AG130" i="1"/>
  <c r="AG70" i="1"/>
  <c r="U130" i="1"/>
  <c r="U70" i="1"/>
  <c r="I130" i="1"/>
  <c r="I70" i="1"/>
  <c r="AN90" i="1"/>
  <c r="AB90" i="1"/>
  <c r="P90" i="1"/>
  <c r="D90" i="1"/>
  <c r="AS89" i="1"/>
  <c r="AG89" i="1"/>
  <c r="U89" i="1"/>
  <c r="I89" i="1"/>
  <c r="AX88" i="1"/>
  <c r="AL88" i="1"/>
  <c r="Z88" i="1"/>
  <c r="N88" i="1"/>
  <c r="AE87" i="1"/>
  <c r="G87" i="1"/>
  <c r="AV86" i="1"/>
  <c r="AJ86" i="1"/>
  <c r="X86" i="1"/>
  <c r="L86" i="1"/>
  <c r="AO85" i="1"/>
  <c r="AC85" i="1"/>
  <c r="Q85" i="1"/>
  <c r="E85" i="1"/>
  <c r="AT84" i="1"/>
  <c r="AH84" i="1"/>
  <c r="V84" i="1"/>
  <c r="J84" i="1"/>
  <c r="AM83" i="1"/>
  <c r="O83" i="1"/>
  <c r="AR142" i="1"/>
  <c r="AR82" i="1"/>
  <c r="AF142" i="1"/>
  <c r="AF82" i="1"/>
  <c r="T142" i="1"/>
  <c r="T82" i="1"/>
  <c r="H142" i="1"/>
  <c r="H82" i="1"/>
  <c r="AW141" i="1"/>
  <c r="AW81" i="1"/>
  <c r="AK141" i="1"/>
  <c r="AK81" i="1"/>
  <c r="Y141" i="1"/>
  <c r="Y81" i="1"/>
  <c r="M141" i="1"/>
  <c r="M81" i="1"/>
  <c r="AP140" i="1"/>
  <c r="AP80" i="1"/>
  <c r="AD140" i="1"/>
  <c r="AD80" i="1"/>
  <c r="R140" i="1"/>
  <c r="R80" i="1"/>
  <c r="F140" i="1"/>
  <c r="F80" i="1"/>
  <c r="AU139" i="1"/>
  <c r="AU79" i="1"/>
  <c r="AI139" i="1"/>
  <c r="AI79" i="1"/>
  <c r="W139" i="1"/>
  <c r="W79" i="1"/>
  <c r="K139" i="1"/>
  <c r="K79" i="1"/>
  <c r="AN138" i="1"/>
  <c r="AN78" i="1"/>
  <c r="AB138" i="1"/>
  <c r="AB78" i="1"/>
  <c r="P138" i="1"/>
  <c r="P78" i="1"/>
  <c r="D138" i="1"/>
  <c r="D78" i="1"/>
  <c r="AS137" i="1"/>
  <c r="AS77" i="1"/>
  <c r="AG137" i="1"/>
  <c r="AG77" i="1"/>
  <c r="U137" i="1"/>
  <c r="U77" i="1"/>
  <c r="I137" i="1"/>
  <c r="I77" i="1"/>
  <c r="AX136" i="1"/>
  <c r="AX76" i="1"/>
  <c r="AL136" i="1"/>
  <c r="AL76" i="1"/>
  <c r="Z136" i="1"/>
  <c r="Z76" i="1"/>
  <c r="N136" i="1"/>
  <c r="N76" i="1"/>
  <c r="AR89" i="1"/>
  <c r="AF89" i="1"/>
  <c r="T89" i="1"/>
  <c r="H89" i="1"/>
  <c r="AW88" i="1"/>
  <c r="AK88" i="1"/>
  <c r="Y88" i="1"/>
  <c r="M88" i="1"/>
  <c r="AP87" i="1"/>
  <c r="AD87" i="1"/>
  <c r="R87" i="1"/>
  <c r="F87" i="1"/>
  <c r="AU86" i="1"/>
  <c r="W86" i="1"/>
  <c r="AN85" i="1"/>
  <c r="AB85" i="1"/>
  <c r="P85" i="1"/>
  <c r="D85" i="1"/>
  <c r="AS84" i="1"/>
  <c r="AG84" i="1"/>
  <c r="U84" i="1"/>
  <c r="I84" i="1"/>
  <c r="AX83" i="1"/>
  <c r="AL83" i="1"/>
  <c r="Z83" i="1"/>
  <c r="N83" i="1"/>
  <c r="AQ142" i="1"/>
  <c r="AQ82" i="1"/>
  <c r="AE142" i="1"/>
  <c r="AE82" i="1"/>
  <c r="S142" i="1"/>
  <c r="S82" i="1"/>
  <c r="G142" i="1"/>
  <c r="G82" i="1"/>
  <c r="AV141" i="1"/>
  <c r="AV81" i="1"/>
  <c r="AJ141" i="1"/>
  <c r="AJ81" i="1"/>
  <c r="X141" i="1"/>
  <c r="X81" i="1"/>
  <c r="L141" i="1"/>
  <c r="L81" i="1"/>
  <c r="AO140" i="1"/>
  <c r="AO80" i="1"/>
  <c r="AC140" i="1"/>
  <c r="AC80" i="1"/>
  <c r="Q140" i="1"/>
  <c r="Q80" i="1"/>
  <c r="E140" i="1"/>
  <c r="E80" i="1"/>
  <c r="AV88" i="1"/>
  <c r="AJ88" i="1"/>
  <c r="X88" i="1"/>
  <c r="L88" i="1"/>
  <c r="AO87" i="1"/>
  <c r="AC87" i="1"/>
  <c r="Q87" i="1"/>
  <c r="E87" i="1"/>
  <c r="AT86" i="1"/>
  <c r="AH86" i="1"/>
  <c r="V86" i="1"/>
  <c r="J86" i="1"/>
  <c r="AM85" i="1"/>
  <c r="O85" i="1"/>
  <c r="C85" i="1"/>
  <c r="AR84" i="1"/>
  <c r="AF84" i="1"/>
  <c r="T84" i="1"/>
  <c r="H84" i="1"/>
  <c r="AW83" i="1"/>
  <c r="AK83" i="1"/>
  <c r="Y83" i="1"/>
  <c r="M83" i="1"/>
  <c r="AP142" i="1"/>
  <c r="AP82" i="1"/>
  <c r="AD142" i="1"/>
  <c r="AD82" i="1"/>
  <c r="R142" i="1"/>
  <c r="R82" i="1"/>
  <c r="F142" i="1"/>
  <c r="F82" i="1"/>
  <c r="AU141" i="1"/>
  <c r="AU81" i="1"/>
  <c r="AI141" i="1"/>
  <c r="AI81" i="1"/>
  <c r="W141" i="1"/>
  <c r="W81" i="1"/>
  <c r="K141" i="1"/>
  <c r="K81" i="1"/>
  <c r="AN140" i="1"/>
  <c r="AN80" i="1"/>
  <c r="AB140" i="1"/>
  <c r="AB80" i="1"/>
  <c r="P140" i="1"/>
  <c r="P80" i="1"/>
  <c r="D140" i="1"/>
  <c r="D80" i="1"/>
  <c r="AS139" i="1"/>
  <c r="AS79" i="1"/>
  <c r="AG139" i="1"/>
  <c r="AG79" i="1"/>
  <c r="U139" i="1"/>
  <c r="U79" i="1"/>
  <c r="I139" i="1"/>
  <c r="I79" i="1"/>
  <c r="AX138" i="1"/>
  <c r="AX78" i="1"/>
  <c r="AL138" i="1"/>
  <c r="AL78" i="1"/>
  <c r="Z138" i="1"/>
  <c r="Z78" i="1"/>
  <c r="N138" i="1"/>
  <c r="N78" i="1"/>
  <c r="AQ137" i="1"/>
  <c r="AQ77" i="1"/>
  <c r="AE137" i="1"/>
  <c r="AE77" i="1"/>
  <c r="S137" i="1"/>
  <c r="S77" i="1"/>
  <c r="G137" i="1"/>
  <c r="G77" i="1"/>
  <c r="AV136" i="1"/>
  <c r="AV76" i="1"/>
  <c r="AJ136" i="1"/>
  <c r="AJ76" i="1"/>
  <c r="X136" i="1"/>
  <c r="X76" i="1"/>
  <c r="L136" i="1"/>
  <c r="L76" i="1"/>
  <c r="AO135" i="1"/>
  <c r="AO75" i="1"/>
  <c r="AC135" i="1"/>
  <c r="AC75" i="1"/>
  <c r="Q135" i="1"/>
  <c r="Q75" i="1"/>
  <c r="E135" i="1"/>
  <c r="E75" i="1"/>
  <c r="AT134" i="1"/>
  <c r="AT74" i="1"/>
  <c r="AH134" i="1"/>
  <c r="AH74" i="1"/>
  <c r="V134" i="1"/>
  <c r="V74" i="1"/>
  <c r="J134" i="1"/>
  <c r="J74" i="1"/>
  <c r="AY133" i="1"/>
  <c r="AY73" i="1"/>
  <c r="AM133" i="1"/>
  <c r="AM73" i="1"/>
  <c r="AA133" i="1"/>
  <c r="AA73" i="1"/>
  <c r="O133" i="1"/>
  <c r="O73" i="1"/>
  <c r="C133" i="1"/>
  <c r="C73" i="1"/>
  <c r="AR132" i="1"/>
  <c r="AR72" i="1"/>
  <c r="AF132" i="1"/>
  <c r="AF72" i="1"/>
  <c r="T132" i="1"/>
  <c r="T72" i="1"/>
  <c r="H132" i="1"/>
  <c r="H72" i="1"/>
  <c r="AW131" i="1"/>
  <c r="AW71" i="1"/>
  <c r="AK131" i="1"/>
  <c r="AK71" i="1"/>
  <c r="Y131" i="1"/>
  <c r="Y71" i="1"/>
  <c r="M131" i="1"/>
  <c r="M71" i="1"/>
  <c r="AP130" i="1"/>
  <c r="AP70" i="1"/>
  <c r="AD130" i="1"/>
  <c r="AD70" i="1"/>
  <c r="R130" i="1"/>
  <c r="R70" i="1"/>
  <c r="F130" i="1"/>
  <c r="F70" i="1"/>
  <c r="AW90" i="1"/>
  <c r="AK90" i="1"/>
  <c r="Y90" i="1"/>
  <c r="M90" i="1"/>
  <c r="AP89" i="1"/>
  <c r="AD89" i="1"/>
  <c r="R89" i="1"/>
  <c r="F89" i="1"/>
  <c r="AU88" i="1"/>
  <c r="W88" i="1"/>
  <c r="AN87" i="1"/>
  <c r="AB87" i="1"/>
  <c r="P87" i="1"/>
  <c r="D87" i="1"/>
  <c r="AS86" i="1"/>
  <c r="AG86" i="1"/>
  <c r="U86" i="1"/>
  <c r="I86" i="1"/>
  <c r="AX85" i="1"/>
  <c r="AL85" i="1"/>
  <c r="Z85" i="1"/>
  <c r="N85" i="1"/>
  <c r="AE84" i="1"/>
  <c r="G84" i="1"/>
  <c r="AV83" i="1"/>
  <c r="X83" i="1"/>
  <c r="AO142" i="1"/>
  <c r="AO82" i="1"/>
  <c r="AC142" i="1"/>
  <c r="AC82" i="1"/>
  <c r="Q142" i="1"/>
  <c r="Q82" i="1"/>
  <c r="E142" i="1"/>
  <c r="E82" i="1"/>
  <c r="AT141" i="1"/>
  <c r="AT81" i="1"/>
  <c r="AH141" i="1"/>
  <c r="AH81" i="1"/>
  <c r="V141" i="1"/>
  <c r="V81" i="1"/>
  <c r="J141" i="1"/>
  <c r="J81" i="1"/>
  <c r="AY140" i="1"/>
  <c r="AY80" i="1"/>
  <c r="AM140" i="1"/>
  <c r="AM80" i="1"/>
  <c r="AA140" i="1"/>
  <c r="AA80" i="1"/>
  <c r="O140" i="1"/>
  <c r="O80" i="1"/>
  <c r="C140" i="1"/>
  <c r="C80" i="1"/>
  <c r="AR139" i="1"/>
  <c r="AR79" i="1"/>
  <c r="AF139" i="1"/>
  <c r="AF79" i="1"/>
  <c r="T139" i="1"/>
  <c r="T79" i="1"/>
  <c r="H139" i="1"/>
  <c r="H79" i="1"/>
  <c r="AW138" i="1"/>
  <c r="AW78" i="1"/>
  <c r="AK138" i="1"/>
  <c r="AK78" i="1"/>
  <c r="Y138" i="1"/>
  <c r="Y78" i="1"/>
  <c r="M138" i="1"/>
  <c r="M78" i="1"/>
  <c r="AP137" i="1"/>
  <c r="AP77" i="1"/>
  <c r="AD137" i="1"/>
  <c r="AD77" i="1"/>
  <c r="R137" i="1"/>
  <c r="R77" i="1"/>
  <c r="F137" i="1"/>
  <c r="F77" i="1"/>
  <c r="AU136" i="1"/>
  <c r="AU76" i="1"/>
  <c r="AI136" i="1"/>
  <c r="AI76" i="1"/>
  <c r="W136" i="1"/>
  <c r="W76" i="1"/>
  <c r="K136" i="1"/>
  <c r="K76" i="1"/>
  <c r="AN135" i="1"/>
  <c r="AN75" i="1"/>
  <c r="AB135" i="1"/>
  <c r="AB75" i="1"/>
  <c r="P135" i="1"/>
  <c r="P75" i="1"/>
  <c r="D135" i="1"/>
  <c r="D75" i="1"/>
  <c r="AS134" i="1"/>
  <c r="AS74" i="1"/>
  <c r="AG134" i="1"/>
  <c r="AG74" i="1"/>
  <c r="U134" i="1"/>
  <c r="U74" i="1"/>
  <c r="I134" i="1"/>
  <c r="I74" i="1"/>
  <c r="AX133" i="1"/>
  <c r="AX73" i="1"/>
  <c r="AL133" i="1"/>
  <c r="AL73" i="1"/>
  <c r="Z133" i="1"/>
  <c r="Z73" i="1"/>
  <c r="N133" i="1"/>
  <c r="N73" i="1"/>
  <c r="AV90" i="1"/>
  <c r="AJ90" i="1"/>
  <c r="X90" i="1"/>
  <c r="L90" i="1"/>
  <c r="AO89" i="1"/>
  <c r="AC89" i="1"/>
  <c r="Q89" i="1"/>
  <c r="E89" i="1"/>
  <c r="AT88" i="1"/>
  <c r="AH88" i="1"/>
  <c r="V88" i="1"/>
  <c r="J88" i="1"/>
  <c r="AM87" i="1"/>
  <c r="O87" i="1"/>
  <c r="C87" i="1"/>
  <c r="AR86" i="1"/>
  <c r="AF86" i="1"/>
  <c r="T86" i="1"/>
  <c r="H86" i="1"/>
  <c r="AW85" i="1"/>
  <c r="AK85" i="1"/>
  <c r="Y85" i="1"/>
  <c r="M85" i="1"/>
  <c r="AP84" i="1"/>
  <c r="AD84" i="1"/>
  <c r="R84" i="1"/>
  <c r="F84" i="1"/>
  <c r="AU83" i="1"/>
  <c r="W83" i="1"/>
  <c r="AN142" i="1"/>
  <c r="AN82" i="1"/>
  <c r="AB142" i="1"/>
  <c r="AB82" i="1"/>
  <c r="P142" i="1"/>
  <c r="P82" i="1"/>
  <c r="D142" i="1"/>
  <c r="D82" i="1"/>
  <c r="AS141" i="1"/>
  <c r="AS81" i="1"/>
  <c r="AG141" i="1"/>
  <c r="AG81" i="1"/>
  <c r="U141" i="1"/>
  <c r="U81" i="1"/>
  <c r="I141" i="1"/>
  <c r="I81" i="1"/>
  <c r="AN89" i="1"/>
  <c r="AB89" i="1"/>
  <c r="P89" i="1"/>
  <c r="D89" i="1"/>
  <c r="AS88" i="1"/>
  <c r="AG88" i="1"/>
  <c r="U88" i="1"/>
  <c r="I88" i="1"/>
  <c r="AX87" i="1"/>
  <c r="AL87" i="1"/>
  <c r="Z87" i="1"/>
  <c r="N87" i="1"/>
  <c r="AE86" i="1"/>
  <c r="G86" i="1"/>
  <c r="AV85" i="1"/>
  <c r="AJ85" i="1"/>
  <c r="X85" i="1"/>
  <c r="L85" i="1"/>
  <c r="AO84" i="1"/>
  <c r="AC84" i="1"/>
  <c r="Q84" i="1"/>
  <c r="E84" i="1"/>
  <c r="AT83" i="1"/>
  <c r="AH83" i="1"/>
  <c r="V83" i="1"/>
  <c r="J83" i="1"/>
  <c r="AY142" i="1"/>
  <c r="AY82" i="1"/>
  <c r="AM142" i="1"/>
  <c r="AM82" i="1"/>
  <c r="AA142" i="1"/>
  <c r="AA82" i="1"/>
  <c r="O142" i="1"/>
  <c r="O82" i="1"/>
  <c r="C142" i="1"/>
  <c r="C82" i="1"/>
  <c r="AR141" i="1"/>
  <c r="AR81" i="1"/>
  <c r="AF141" i="1"/>
  <c r="AF81" i="1"/>
  <c r="T141" i="1"/>
  <c r="T81" i="1"/>
  <c r="H141" i="1"/>
  <c r="H81" i="1"/>
  <c r="AW140" i="1"/>
  <c r="AW80" i="1"/>
  <c r="AK140" i="1"/>
  <c r="AK80" i="1"/>
  <c r="Y140" i="1"/>
  <c r="Y80" i="1"/>
  <c r="M140" i="1"/>
  <c r="M80" i="1"/>
  <c r="AP139" i="1"/>
  <c r="AP79" i="1"/>
  <c r="AD139" i="1"/>
  <c r="AD79" i="1"/>
  <c r="R139" i="1"/>
  <c r="R79" i="1"/>
  <c r="F139" i="1"/>
  <c r="F79" i="1"/>
  <c r="AU138" i="1"/>
  <c r="AU78" i="1"/>
  <c r="AI138" i="1"/>
  <c r="AI78" i="1"/>
  <c r="W138" i="1"/>
  <c r="W78" i="1"/>
  <c r="K138" i="1"/>
  <c r="K78" i="1"/>
  <c r="AN137" i="1"/>
  <c r="AN77" i="1"/>
  <c r="AB137" i="1"/>
  <c r="AB77" i="1"/>
  <c r="P137" i="1"/>
  <c r="P77" i="1"/>
  <c r="D137" i="1"/>
  <c r="D77" i="1"/>
  <c r="AS136" i="1"/>
  <c r="AS76" i="1"/>
  <c r="AG136" i="1"/>
  <c r="AG76" i="1"/>
  <c r="U136" i="1"/>
  <c r="U76" i="1"/>
  <c r="I136" i="1"/>
  <c r="I76" i="1"/>
  <c r="AX135" i="1"/>
  <c r="AX75" i="1"/>
  <c r="AL135" i="1"/>
  <c r="AL75" i="1"/>
  <c r="Z135" i="1"/>
  <c r="Z75" i="1"/>
  <c r="N135" i="1"/>
  <c r="N75" i="1"/>
  <c r="AQ134" i="1"/>
  <c r="AQ74" i="1"/>
  <c r="AE134" i="1"/>
  <c r="AE74" i="1"/>
  <c r="S134" i="1"/>
  <c r="S74" i="1"/>
  <c r="G134" i="1"/>
  <c r="G74" i="1"/>
  <c r="AV133" i="1"/>
  <c r="AV73" i="1"/>
  <c r="AJ133" i="1"/>
  <c r="AJ73" i="1"/>
  <c r="X133" i="1"/>
  <c r="X73" i="1"/>
  <c r="L133" i="1"/>
  <c r="L73" i="1"/>
  <c r="AO132" i="1"/>
  <c r="AO72" i="1"/>
  <c r="AC132" i="1"/>
  <c r="AC72" i="1"/>
  <c r="Q132" i="1"/>
  <c r="Q72" i="1"/>
  <c r="E132" i="1"/>
  <c r="E72" i="1"/>
  <c r="AT131" i="1"/>
  <c r="AT71" i="1"/>
  <c r="AH131" i="1"/>
  <c r="AH71" i="1"/>
  <c r="V131" i="1"/>
  <c r="V71" i="1"/>
  <c r="J131" i="1"/>
  <c r="J71" i="1"/>
  <c r="AW87" i="1"/>
  <c r="AK87" i="1"/>
  <c r="Y87" i="1"/>
  <c r="M87" i="1"/>
  <c r="AP86" i="1"/>
  <c r="AD86" i="1"/>
  <c r="R86" i="1"/>
  <c r="F86" i="1"/>
  <c r="AU85" i="1"/>
  <c r="W85" i="1"/>
  <c r="AN84" i="1"/>
  <c r="AB84" i="1"/>
  <c r="P84" i="1"/>
  <c r="D84" i="1"/>
  <c r="AS83" i="1"/>
  <c r="AG83" i="1"/>
  <c r="U83" i="1"/>
  <c r="I83" i="1"/>
  <c r="AX142" i="1"/>
  <c r="AX82" i="1"/>
  <c r="AL142" i="1"/>
  <c r="AL82" i="1"/>
  <c r="Z142" i="1"/>
  <c r="Z82" i="1"/>
  <c r="N142" i="1"/>
  <c r="N82" i="1"/>
  <c r="AQ141" i="1"/>
  <c r="AQ81" i="1"/>
  <c r="AE141" i="1"/>
  <c r="AE81" i="1"/>
  <c r="S141" i="1"/>
  <c r="S81" i="1"/>
  <c r="G141" i="1"/>
  <c r="G81" i="1"/>
  <c r="AV140" i="1"/>
  <c r="AV80" i="1"/>
  <c r="AJ140" i="1"/>
  <c r="AJ80" i="1"/>
  <c r="X140" i="1"/>
  <c r="X80" i="1"/>
  <c r="L140" i="1"/>
  <c r="L80" i="1"/>
  <c r="AO139" i="1"/>
  <c r="AO79" i="1"/>
  <c r="AC139" i="1"/>
  <c r="AC79" i="1"/>
  <c r="Q139" i="1"/>
  <c r="Q79" i="1"/>
  <c r="E139" i="1"/>
  <c r="E79" i="1"/>
  <c r="AT138" i="1"/>
  <c r="AT78" i="1"/>
  <c r="AH138" i="1"/>
  <c r="AH78" i="1"/>
  <c r="V138" i="1"/>
  <c r="V78" i="1"/>
  <c r="J138" i="1"/>
  <c r="J78" i="1"/>
  <c r="AY137" i="1"/>
  <c r="AY77" i="1"/>
  <c r="AM137" i="1"/>
  <c r="AM77" i="1"/>
  <c r="AA137" i="1"/>
  <c r="AA77" i="1"/>
  <c r="O137" i="1"/>
  <c r="O77" i="1"/>
  <c r="C137" i="1"/>
  <c r="C77" i="1"/>
  <c r="AR136" i="1"/>
  <c r="AR76" i="1"/>
  <c r="AF136" i="1"/>
  <c r="AF76" i="1"/>
  <c r="T136" i="1"/>
  <c r="T76" i="1"/>
  <c r="H136" i="1"/>
  <c r="H76" i="1"/>
  <c r="AW135" i="1"/>
  <c r="AW75" i="1"/>
  <c r="AK135" i="1"/>
  <c r="AK75" i="1"/>
  <c r="Y135" i="1"/>
  <c r="Y75" i="1"/>
  <c r="M135" i="1"/>
  <c r="M75" i="1"/>
  <c r="AP134" i="1"/>
  <c r="AP74" i="1"/>
  <c r="AD134" i="1"/>
  <c r="AD74" i="1"/>
  <c r="R134" i="1"/>
  <c r="R74" i="1"/>
  <c r="F134" i="1"/>
  <c r="F74" i="1"/>
  <c r="AU133" i="1"/>
  <c r="AU73" i="1"/>
  <c r="AI133" i="1"/>
  <c r="AI73" i="1"/>
  <c r="W133" i="1"/>
  <c r="W73" i="1"/>
  <c r="K133" i="1"/>
  <c r="K73" i="1"/>
  <c r="AN132" i="1"/>
  <c r="AN72" i="1"/>
  <c r="AB132" i="1"/>
  <c r="AB72" i="1"/>
  <c r="P132" i="1"/>
  <c r="P72" i="1"/>
  <c r="D132" i="1"/>
  <c r="D72" i="1"/>
  <c r="AS131" i="1"/>
  <c r="AS71" i="1"/>
  <c r="AG131" i="1"/>
  <c r="AG71" i="1"/>
  <c r="U131" i="1"/>
  <c r="U71" i="1"/>
  <c r="I131" i="1"/>
  <c r="I71" i="1"/>
  <c r="AX130" i="1"/>
  <c r="AX70" i="1"/>
  <c r="AL130" i="1"/>
  <c r="AL70" i="1"/>
  <c r="Z130" i="1"/>
  <c r="Z70" i="1"/>
  <c r="N130" i="1"/>
  <c r="N70" i="1"/>
  <c r="AQ129" i="1"/>
  <c r="AQ69" i="1"/>
  <c r="AE129" i="1"/>
  <c r="AE69" i="1"/>
  <c r="S129" i="1"/>
  <c r="S69" i="1"/>
  <c r="G129" i="1"/>
  <c r="G69" i="1"/>
  <c r="AX89" i="1"/>
  <c r="AL89" i="1"/>
  <c r="Z89" i="1"/>
  <c r="N89" i="1"/>
  <c r="AE88" i="1"/>
  <c r="G88" i="1"/>
  <c r="AV87" i="1"/>
  <c r="AJ87" i="1"/>
  <c r="X87" i="1"/>
  <c r="L87" i="1"/>
  <c r="AO86" i="1"/>
  <c r="AC86" i="1"/>
  <c r="Q86" i="1"/>
  <c r="E86" i="1"/>
  <c r="AT85" i="1"/>
  <c r="AH85" i="1"/>
  <c r="V85" i="1"/>
  <c r="J85" i="1"/>
  <c r="AM84" i="1"/>
  <c r="O84" i="1"/>
  <c r="C84" i="1"/>
  <c r="AF83" i="1"/>
  <c r="H83" i="1"/>
  <c r="AW142" i="1"/>
  <c r="AW82" i="1"/>
  <c r="AK142" i="1"/>
  <c r="AK82" i="1"/>
  <c r="Y142" i="1"/>
  <c r="Y82" i="1"/>
  <c r="M142" i="1"/>
  <c r="M82" i="1"/>
  <c r="AP141" i="1"/>
  <c r="AP81" i="1"/>
  <c r="AD141" i="1"/>
  <c r="AD81" i="1"/>
  <c r="R141" i="1"/>
  <c r="R81" i="1"/>
  <c r="F141" i="1"/>
  <c r="F81" i="1"/>
  <c r="AU140" i="1"/>
  <c r="AU80" i="1"/>
  <c r="AI140" i="1"/>
  <c r="AI80" i="1"/>
  <c r="W140" i="1"/>
  <c r="W80" i="1"/>
  <c r="K140" i="1"/>
  <c r="K80" i="1"/>
  <c r="AN139" i="1"/>
  <c r="AN79" i="1"/>
  <c r="AB139" i="1"/>
  <c r="AB79" i="1"/>
  <c r="P139" i="1"/>
  <c r="P79" i="1"/>
  <c r="D139" i="1"/>
  <c r="D79" i="1"/>
  <c r="AS138" i="1"/>
  <c r="AS78" i="1"/>
  <c r="AG138" i="1"/>
  <c r="AG78" i="1"/>
  <c r="U138" i="1"/>
  <c r="U78" i="1"/>
  <c r="I138" i="1"/>
  <c r="I78" i="1"/>
  <c r="AX137" i="1"/>
  <c r="AX77" i="1"/>
  <c r="AL137" i="1"/>
  <c r="AL77" i="1"/>
  <c r="Z137" i="1"/>
  <c r="Z77" i="1"/>
  <c r="N137" i="1"/>
  <c r="N77" i="1"/>
  <c r="AQ136" i="1"/>
  <c r="AQ76" i="1"/>
  <c r="AE136" i="1"/>
  <c r="AE76" i="1"/>
  <c r="S136" i="1"/>
  <c r="S76" i="1"/>
  <c r="G136" i="1"/>
  <c r="G76" i="1"/>
  <c r="AV135" i="1"/>
  <c r="AV75" i="1"/>
  <c r="AJ135" i="1"/>
  <c r="AJ75" i="1"/>
  <c r="X135" i="1"/>
  <c r="X75" i="1"/>
  <c r="L135" i="1"/>
  <c r="L75" i="1"/>
  <c r="AO134" i="1"/>
  <c r="AO74" i="1"/>
  <c r="AC134" i="1"/>
  <c r="AC74" i="1"/>
  <c r="Q134" i="1"/>
  <c r="Q74" i="1"/>
  <c r="E134" i="1"/>
  <c r="E74" i="1"/>
  <c r="AT133" i="1"/>
  <c r="AT73" i="1"/>
  <c r="AH133" i="1"/>
  <c r="AH73" i="1"/>
  <c r="V133" i="1"/>
  <c r="V73" i="1"/>
  <c r="J133" i="1"/>
  <c r="J73" i="1"/>
  <c r="AP131" i="1"/>
  <c r="AP71" i="1"/>
  <c r="AD131" i="1"/>
  <c r="AD71" i="1"/>
  <c r="R131" i="1"/>
  <c r="R71" i="1"/>
  <c r="F131" i="1"/>
  <c r="F71" i="1"/>
  <c r="AU130" i="1"/>
  <c r="AU70" i="1"/>
  <c r="AI130" i="1"/>
  <c r="AI70" i="1"/>
  <c r="W130" i="1"/>
  <c r="W70" i="1"/>
  <c r="K130" i="1"/>
  <c r="K70" i="1"/>
  <c r="AN129" i="1"/>
  <c r="AN69" i="1"/>
  <c r="AB129" i="1"/>
  <c r="AB69" i="1"/>
  <c r="P129" i="1"/>
  <c r="P69" i="1"/>
  <c r="D129" i="1"/>
  <c r="D69" i="1"/>
  <c r="AR128" i="1"/>
  <c r="AR68" i="1"/>
  <c r="AF128" i="1"/>
  <c r="AF68" i="1"/>
  <c r="T128" i="1"/>
  <c r="T68" i="1"/>
  <c r="H128" i="1"/>
  <c r="H68" i="1"/>
  <c r="AW67" i="1"/>
  <c r="AK67" i="1"/>
  <c r="Y67" i="1"/>
  <c r="M67" i="1"/>
  <c r="AP66" i="1"/>
  <c r="AD66" i="1"/>
  <c r="Q66" i="1"/>
  <c r="E66" i="1"/>
  <c r="AT65" i="1"/>
  <c r="AH65" i="1"/>
  <c r="V65" i="1"/>
  <c r="J65" i="1"/>
  <c r="AY64" i="1"/>
  <c r="AM64" i="1"/>
  <c r="AA64" i="1"/>
  <c r="O64" i="1"/>
  <c r="C64" i="1"/>
  <c r="AR63" i="1"/>
  <c r="AF63" i="1"/>
  <c r="T63" i="1"/>
  <c r="H63" i="1"/>
  <c r="AW62" i="1"/>
  <c r="AK62" i="1"/>
  <c r="Y62" i="1"/>
  <c r="M62" i="1"/>
  <c r="AP61" i="1"/>
  <c r="AD61" i="1"/>
  <c r="R61" i="1"/>
  <c r="F61" i="1"/>
  <c r="AU60" i="1"/>
  <c r="AI60" i="1"/>
  <c r="W60" i="1"/>
  <c r="K60" i="1"/>
  <c r="AN59" i="1"/>
  <c r="AB59" i="1"/>
  <c r="P59" i="1"/>
  <c r="D59" i="1"/>
  <c r="AR58" i="1"/>
  <c r="AF58" i="1"/>
  <c r="T58" i="1"/>
  <c r="H58" i="1"/>
  <c r="AC66" i="1"/>
  <c r="P66" i="1"/>
  <c r="D66" i="1"/>
  <c r="AS65" i="1"/>
  <c r="AG65" i="1"/>
  <c r="U65" i="1"/>
  <c r="I65" i="1"/>
  <c r="AX64" i="1"/>
  <c r="AL64" i="1"/>
  <c r="Z64" i="1"/>
  <c r="N64" i="1"/>
  <c r="AQ63" i="1"/>
  <c r="AE63" i="1"/>
  <c r="S63" i="1"/>
  <c r="G63" i="1"/>
  <c r="AV62" i="1"/>
  <c r="AJ62" i="1"/>
  <c r="X62" i="1"/>
  <c r="L62" i="1"/>
  <c r="AO61" i="1"/>
  <c r="AC61" i="1"/>
  <c r="Q61" i="1"/>
  <c r="E61" i="1"/>
  <c r="AT60" i="1"/>
  <c r="AH60" i="1"/>
  <c r="V60" i="1"/>
  <c r="J60" i="1"/>
  <c r="AY59" i="1"/>
  <c r="AM59" i="1"/>
  <c r="AA59" i="1"/>
  <c r="O59" i="1"/>
  <c r="C59" i="1"/>
  <c r="AQ58" i="1"/>
  <c r="AE58" i="1"/>
  <c r="S58" i="1"/>
  <c r="G58" i="1"/>
  <c r="AX129" i="1"/>
  <c r="AX69" i="1"/>
  <c r="AL129" i="1"/>
  <c r="AL69" i="1"/>
  <c r="Z129" i="1"/>
  <c r="Z69" i="1"/>
  <c r="N129" i="1"/>
  <c r="N69" i="1"/>
  <c r="AP128" i="1"/>
  <c r="AP68" i="1"/>
  <c r="AD128" i="1"/>
  <c r="AD68" i="1"/>
  <c r="R128" i="1"/>
  <c r="R68" i="1"/>
  <c r="F128" i="1"/>
  <c r="F68" i="1"/>
  <c r="AU67" i="1"/>
  <c r="AI67" i="1"/>
  <c r="W67" i="1"/>
  <c r="K67" i="1"/>
  <c r="AN66" i="1"/>
  <c r="AB66" i="1"/>
  <c r="O66" i="1"/>
  <c r="C66" i="1"/>
  <c r="AR65" i="1"/>
  <c r="AF65" i="1"/>
  <c r="T65" i="1"/>
  <c r="H65" i="1"/>
  <c r="AW64" i="1"/>
  <c r="AK64" i="1"/>
  <c r="Y64" i="1"/>
  <c r="M64" i="1"/>
  <c r="AP63" i="1"/>
  <c r="AD63" i="1"/>
  <c r="R63" i="1"/>
  <c r="F63" i="1"/>
  <c r="AU62" i="1"/>
  <c r="AI62" i="1"/>
  <c r="W62" i="1"/>
  <c r="K62" i="1"/>
  <c r="AN61" i="1"/>
  <c r="AB61" i="1"/>
  <c r="P61" i="1"/>
  <c r="D61" i="1"/>
  <c r="AS60" i="1"/>
  <c r="AG60" i="1"/>
  <c r="U60" i="1"/>
  <c r="I60" i="1"/>
  <c r="AX59" i="1"/>
  <c r="AL59" i="1"/>
  <c r="Z59" i="1"/>
  <c r="N59" i="1"/>
  <c r="AP58" i="1"/>
  <c r="AD58" i="1"/>
  <c r="R58" i="1"/>
  <c r="F58" i="1"/>
  <c r="AQ135" i="1"/>
  <c r="AQ75" i="1"/>
  <c r="AE135" i="1"/>
  <c r="AE75" i="1"/>
  <c r="S135" i="1"/>
  <c r="S75" i="1"/>
  <c r="G135" i="1"/>
  <c r="G75" i="1"/>
  <c r="AV134" i="1"/>
  <c r="AV74" i="1"/>
  <c r="AJ134" i="1"/>
  <c r="AJ74" i="1"/>
  <c r="X134" i="1"/>
  <c r="X74" i="1"/>
  <c r="L134" i="1"/>
  <c r="L74" i="1"/>
  <c r="AO133" i="1"/>
  <c r="AO73" i="1"/>
  <c r="AC133" i="1"/>
  <c r="AC73" i="1"/>
  <c r="Q133" i="1"/>
  <c r="Q73" i="1"/>
  <c r="E133" i="1"/>
  <c r="E73" i="1"/>
  <c r="AT132" i="1"/>
  <c r="AT72" i="1"/>
  <c r="AH132" i="1"/>
  <c r="AH72" i="1"/>
  <c r="V132" i="1"/>
  <c r="V72" i="1"/>
  <c r="J132" i="1"/>
  <c r="J72" i="1"/>
  <c r="AY131" i="1"/>
  <c r="AY71" i="1"/>
  <c r="AM131" i="1"/>
  <c r="AM71" i="1"/>
  <c r="AA131" i="1"/>
  <c r="AA71" i="1"/>
  <c r="O131" i="1"/>
  <c r="O71" i="1"/>
  <c r="C131" i="1"/>
  <c r="C71" i="1"/>
  <c r="AR130" i="1"/>
  <c r="AR70" i="1"/>
  <c r="AF130" i="1"/>
  <c r="AF70" i="1"/>
  <c r="T130" i="1"/>
  <c r="T70" i="1"/>
  <c r="H130" i="1"/>
  <c r="H70" i="1"/>
  <c r="AW129" i="1"/>
  <c r="AW69" i="1"/>
  <c r="AK129" i="1"/>
  <c r="AK69" i="1"/>
  <c r="Y129" i="1"/>
  <c r="Y69" i="1"/>
  <c r="M129" i="1"/>
  <c r="M69" i="1"/>
  <c r="AO128" i="1"/>
  <c r="AO68" i="1"/>
  <c r="AC128" i="1"/>
  <c r="AC68" i="1"/>
  <c r="Q128" i="1"/>
  <c r="Q68" i="1"/>
  <c r="E128" i="1"/>
  <c r="E68" i="1"/>
  <c r="AT67" i="1"/>
  <c r="AH67" i="1"/>
  <c r="V67" i="1"/>
  <c r="J67" i="1"/>
  <c r="AY66" i="1"/>
  <c r="AM66" i="1"/>
  <c r="AA66" i="1"/>
  <c r="N66" i="1"/>
  <c r="AQ65" i="1"/>
  <c r="AE65" i="1"/>
  <c r="S65" i="1"/>
  <c r="G65" i="1"/>
  <c r="AV64" i="1"/>
  <c r="AJ64" i="1"/>
  <c r="X64" i="1"/>
  <c r="L64" i="1"/>
  <c r="AO63" i="1"/>
  <c r="AC63" i="1"/>
  <c r="Q63" i="1"/>
  <c r="E63" i="1"/>
  <c r="AT62" i="1"/>
  <c r="AH62" i="1"/>
  <c r="V62" i="1"/>
  <c r="J62" i="1"/>
  <c r="AY61" i="1"/>
  <c r="AM61" i="1"/>
  <c r="AA61" i="1"/>
  <c r="O61" i="1"/>
  <c r="C61" i="1"/>
  <c r="AR60" i="1"/>
  <c r="AF60" i="1"/>
  <c r="T60" i="1"/>
  <c r="H60" i="1"/>
  <c r="AW59" i="1"/>
  <c r="AK59" i="1"/>
  <c r="Y59" i="1"/>
  <c r="M59" i="1"/>
  <c r="AT139" i="1"/>
  <c r="AT79" i="1"/>
  <c r="AH139" i="1"/>
  <c r="AH79" i="1"/>
  <c r="V139" i="1"/>
  <c r="V79" i="1"/>
  <c r="J139" i="1"/>
  <c r="J79" i="1"/>
  <c r="AY138" i="1"/>
  <c r="AY78" i="1"/>
  <c r="AM138" i="1"/>
  <c r="AM78" i="1"/>
  <c r="AA138" i="1"/>
  <c r="AA78" i="1"/>
  <c r="O138" i="1"/>
  <c r="O78" i="1"/>
  <c r="C138" i="1"/>
  <c r="C78" i="1"/>
  <c r="AR137" i="1"/>
  <c r="AR77" i="1"/>
  <c r="AF137" i="1"/>
  <c r="AF77" i="1"/>
  <c r="T137" i="1"/>
  <c r="T77" i="1"/>
  <c r="H137" i="1"/>
  <c r="H77" i="1"/>
  <c r="AW136" i="1"/>
  <c r="AW76" i="1"/>
  <c r="AK136" i="1"/>
  <c r="AK76" i="1"/>
  <c r="Y136" i="1"/>
  <c r="Y76" i="1"/>
  <c r="M136" i="1"/>
  <c r="M76" i="1"/>
  <c r="AP135" i="1"/>
  <c r="AP75" i="1"/>
  <c r="AD135" i="1"/>
  <c r="AD75" i="1"/>
  <c r="R135" i="1"/>
  <c r="R75" i="1"/>
  <c r="F135" i="1"/>
  <c r="F75" i="1"/>
  <c r="AU134" i="1"/>
  <c r="AU74" i="1"/>
  <c r="AI134" i="1"/>
  <c r="AI74" i="1"/>
  <c r="W134" i="1"/>
  <c r="W74" i="1"/>
  <c r="K134" i="1"/>
  <c r="K74" i="1"/>
  <c r="AN133" i="1"/>
  <c r="AN73" i="1"/>
  <c r="AB133" i="1"/>
  <c r="AB73" i="1"/>
  <c r="P133" i="1"/>
  <c r="P73" i="1"/>
  <c r="D133" i="1"/>
  <c r="D73" i="1"/>
  <c r="AS132" i="1"/>
  <c r="AS72" i="1"/>
  <c r="AG132" i="1"/>
  <c r="AG72" i="1"/>
  <c r="U132" i="1"/>
  <c r="U72" i="1"/>
  <c r="I132" i="1"/>
  <c r="I72" i="1"/>
  <c r="AX131" i="1"/>
  <c r="AX71" i="1"/>
  <c r="AL131" i="1"/>
  <c r="AL71" i="1"/>
  <c r="Z131" i="1"/>
  <c r="Z71" i="1"/>
  <c r="N131" i="1"/>
  <c r="N71" i="1"/>
  <c r="AQ130" i="1"/>
  <c r="AQ70" i="1"/>
  <c r="AE130" i="1"/>
  <c r="AE70" i="1"/>
  <c r="S130" i="1"/>
  <c r="S70" i="1"/>
  <c r="G130" i="1"/>
  <c r="G70" i="1"/>
  <c r="AV129" i="1"/>
  <c r="AV69" i="1"/>
  <c r="AJ129" i="1"/>
  <c r="AJ69" i="1"/>
  <c r="X129" i="1"/>
  <c r="X69" i="1"/>
  <c r="L129" i="1"/>
  <c r="L69" i="1"/>
  <c r="AN128" i="1"/>
  <c r="AN68" i="1"/>
  <c r="AB128" i="1"/>
  <c r="AB68" i="1"/>
  <c r="P128" i="1"/>
  <c r="P68" i="1"/>
  <c r="D128" i="1"/>
  <c r="D68" i="1"/>
  <c r="AS67" i="1"/>
  <c r="AG67" i="1"/>
  <c r="U67" i="1"/>
  <c r="I67" i="1"/>
  <c r="AX66" i="1"/>
  <c r="AL66" i="1"/>
  <c r="Z66" i="1"/>
  <c r="M66" i="1"/>
  <c r="AP65" i="1"/>
  <c r="AD65" i="1"/>
  <c r="R65" i="1"/>
  <c r="F65" i="1"/>
  <c r="AU64" i="1"/>
  <c r="AI64" i="1"/>
  <c r="W64" i="1"/>
  <c r="K64" i="1"/>
  <c r="AN63" i="1"/>
  <c r="AB63" i="1"/>
  <c r="P63" i="1"/>
  <c r="D63" i="1"/>
  <c r="AS62" i="1"/>
  <c r="AG62" i="1"/>
  <c r="U62" i="1"/>
  <c r="I62" i="1"/>
  <c r="AX61" i="1"/>
  <c r="AL61" i="1"/>
  <c r="Z61" i="1"/>
  <c r="N61" i="1"/>
  <c r="AU129" i="1"/>
  <c r="AU69" i="1"/>
  <c r="AI129" i="1"/>
  <c r="AI69" i="1"/>
  <c r="W129" i="1"/>
  <c r="W69" i="1"/>
  <c r="K129" i="1"/>
  <c r="K69" i="1"/>
  <c r="AY128" i="1"/>
  <c r="AY68" i="1"/>
  <c r="AM128" i="1"/>
  <c r="AM68" i="1"/>
  <c r="AA128" i="1"/>
  <c r="AA68" i="1"/>
  <c r="O128" i="1"/>
  <c r="O68" i="1"/>
  <c r="C128" i="1"/>
  <c r="C68" i="1"/>
  <c r="AR67" i="1"/>
  <c r="AF67" i="1"/>
  <c r="T67" i="1"/>
  <c r="H67" i="1"/>
  <c r="AW66" i="1"/>
  <c r="AK66" i="1"/>
  <c r="Y66" i="1"/>
  <c r="L66" i="1"/>
  <c r="AO65" i="1"/>
  <c r="AC65" i="1"/>
  <c r="Q65" i="1"/>
  <c r="E65" i="1"/>
  <c r="AT64" i="1"/>
  <c r="AH64" i="1"/>
  <c r="V64" i="1"/>
  <c r="J64" i="1"/>
  <c r="AY63" i="1"/>
  <c r="AM63" i="1"/>
  <c r="AA63" i="1"/>
  <c r="O63" i="1"/>
  <c r="C63" i="1"/>
  <c r="AR62" i="1"/>
  <c r="AF62" i="1"/>
  <c r="T62" i="1"/>
  <c r="H62" i="1"/>
  <c r="AW61" i="1"/>
  <c r="AK61" i="1"/>
  <c r="Y61" i="1"/>
  <c r="M61" i="1"/>
  <c r="AP60" i="1"/>
  <c r="AD60" i="1"/>
  <c r="R60" i="1"/>
  <c r="F60" i="1"/>
  <c r="AU59" i="1"/>
  <c r="AI59" i="1"/>
  <c r="W59" i="1"/>
  <c r="K59" i="1"/>
  <c r="AY58" i="1"/>
  <c r="AM58" i="1"/>
  <c r="AA58" i="1"/>
  <c r="O58" i="1"/>
  <c r="C58" i="1"/>
  <c r="AQ132" i="1"/>
  <c r="AQ72" i="1"/>
  <c r="AE132" i="1"/>
  <c r="AE72" i="1"/>
  <c r="S132" i="1"/>
  <c r="S72" i="1"/>
  <c r="G132" i="1"/>
  <c r="G72" i="1"/>
  <c r="AV131" i="1"/>
  <c r="AV71" i="1"/>
  <c r="AJ131" i="1"/>
  <c r="AJ71" i="1"/>
  <c r="X131" i="1"/>
  <c r="X71" i="1"/>
  <c r="L131" i="1"/>
  <c r="L71" i="1"/>
  <c r="AO130" i="1"/>
  <c r="AO70" i="1"/>
  <c r="AC130" i="1"/>
  <c r="AC70" i="1"/>
  <c r="Q130" i="1"/>
  <c r="Q70" i="1"/>
  <c r="E130" i="1"/>
  <c r="E70" i="1"/>
  <c r="AT129" i="1"/>
  <c r="AT69" i="1"/>
  <c r="AH129" i="1"/>
  <c r="AH69" i="1"/>
  <c r="V129" i="1"/>
  <c r="V69" i="1"/>
  <c r="J129" i="1"/>
  <c r="J69" i="1"/>
  <c r="AX128" i="1"/>
  <c r="AX68" i="1"/>
  <c r="AL128" i="1"/>
  <c r="AL68" i="1"/>
  <c r="Z128" i="1"/>
  <c r="Z68" i="1"/>
  <c r="N128" i="1"/>
  <c r="N68" i="1"/>
  <c r="AQ67" i="1"/>
  <c r="AE67" i="1"/>
  <c r="S67" i="1"/>
  <c r="G67" i="1"/>
  <c r="AV66" i="1"/>
  <c r="AJ66" i="1"/>
  <c r="X66" i="1"/>
  <c r="K66" i="1"/>
  <c r="AN65" i="1"/>
  <c r="AB65" i="1"/>
  <c r="P65" i="1"/>
  <c r="D65" i="1"/>
  <c r="AS64" i="1"/>
  <c r="AG64" i="1"/>
  <c r="U64" i="1"/>
  <c r="I64" i="1"/>
  <c r="AX63" i="1"/>
  <c r="AL63" i="1"/>
  <c r="Z63" i="1"/>
  <c r="N63" i="1"/>
  <c r="AQ62" i="1"/>
  <c r="AE62" i="1"/>
  <c r="S62" i="1"/>
  <c r="G62" i="1"/>
  <c r="AV61" i="1"/>
  <c r="AJ61" i="1"/>
  <c r="X61" i="1"/>
  <c r="L61" i="1"/>
  <c r="AO60" i="1"/>
  <c r="AC60" i="1"/>
  <c r="Q60" i="1"/>
  <c r="E60" i="1"/>
  <c r="AT59" i="1"/>
  <c r="AH59" i="1"/>
  <c r="V59" i="1"/>
  <c r="J59" i="1"/>
  <c r="AX58" i="1"/>
  <c r="AL58" i="1"/>
  <c r="Z58" i="1"/>
  <c r="N58" i="1"/>
  <c r="AX140" i="1"/>
  <c r="AX80" i="1"/>
  <c r="AL140" i="1"/>
  <c r="AL80" i="1"/>
  <c r="Z140" i="1"/>
  <c r="Z80" i="1"/>
  <c r="N140" i="1"/>
  <c r="N80" i="1"/>
  <c r="AQ139" i="1"/>
  <c r="AQ79" i="1"/>
  <c r="AE139" i="1"/>
  <c r="AE79" i="1"/>
  <c r="S139" i="1"/>
  <c r="S79" i="1"/>
  <c r="G139" i="1"/>
  <c r="G79" i="1"/>
  <c r="AV138" i="1"/>
  <c r="AV78" i="1"/>
  <c r="AJ138" i="1"/>
  <c r="AJ78" i="1"/>
  <c r="X138" i="1"/>
  <c r="X78" i="1"/>
  <c r="L138" i="1"/>
  <c r="L78" i="1"/>
  <c r="AO137" i="1"/>
  <c r="AO77" i="1"/>
  <c r="AC137" i="1"/>
  <c r="AC77" i="1"/>
  <c r="Q137" i="1"/>
  <c r="Q77" i="1"/>
  <c r="E137" i="1"/>
  <c r="E77" i="1"/>
  <c r="AT136" i="1"/>
  <c r="AT76" i="1"/>
  <c r="AH136" i="1"/>
  <c r="AH76" i="1"/>
  <c r="V136" i="1"/>
  <c r="V76" i="1"/>
  <c r="J136" i="1"/>
  <c r="J76" i="1"/>
  <c r="AY135" i="1"/>
  <c r="AY75" i="1"/>
  <c r="AM135" i="1"/>
  <c r="AM75" i="1"/>
  <c r="AA135" i="1"/>
  <c r="AA75" i="1"/>
  <c r="O135" i="1"/>
  <c r="O75" i="1"/>
  <c r="C75" i="1"/>
  <c r="C135" i="1"/>
  <c r="AR134" i="1"/>
  <c r="AR74" i="1"/>
  <c r="AF134" i="1"/>
  <c r="AF74" i="1"/>
  <c r="T134" i="1"/>
  <c r="T74" i="1"/>
  <c r="H134" i="1"/>
  <c r="H74" i="1"/>
  <c r="AW133" i="1"/>
  <c r="AW73" i="1"/>
  <c r="AK133" i="1"/>
  <c r="AK73" i="1"/>
  <c r="Y133" i="1"/>
  <c r="Y73" i="1"/>
  <c r="M133" i="1"/>
  <c r="M73" i="1"/>
  <c r="AP132" i="1"/>
  <c r="AP72" i="1"/>
  <c r="AD132" i="1"/>
  <c r="AD72" i="1"/>
  <c r="R132" i="1"/>
  <c r="R72" i="1"/>
  <c r="F132" i="1"/>
  <c r="F72" i="1"/>
  <c r="AU131" i="1"/>
  <c r="AU71" i="1"/>
  <c r="AI131" i="1"/>
  <c r="AI71" i="1"/>
  <c r="W131" i="1"/>
  <c r="W71" i="1"/>
  <c r="K131" i="1"/>
  <c r="K71" i="1"/>
  <c r="AN130" i="1"/>
  <c r="AN70" i="1"/>
  <c r="AB130" i="1"/>
  <c r="AB70" i="1"/>
  <c r="P130" i="1"/>
  <c r="P70" i="1"/>
  <c r="D130" i="1"/>
  <c r="D70" i="1"/>
  <c r="AS129" i="1"/>
  <c r="AS69" i="1"/>
  <c r="AG129" i="1"/>
  <c r="AG69" i="1"/>
  <c r="U129" i="1"/>
  <c r="U69" i="1"/>
  <c r="I129" i="1"/>
  <c r="I69" i="1"/>
  <c r="AW128" i="1"/>
  <c r="AW68" i="1"/>
  <c r="AK128" i="1"/>
  <c r="AK68" i="1"/>
  <c r="Y128" i="1"/>
  <c r="Y68" i="1"/>
  <c r="M128" i="1"/>
  <c r="M68" i="1"/>
  <c r="AP67" i="1"/>
  <c r="AD67" i="1"/>
  <c r="R67" i="1"/>
  <c r="F67" i="1"/>
  <c r="AU66" i="1"/>
  <c r="AI66" i="1"/>
  <c r="W66" i="1"/>
  <c r="J66" i="1"/>
  <c r="AY65" i="1"/>
  <c r="AM65" i="1"/>
  <c r="AA65" i="1"/>
  <c r="O65" i="1"/>
  <c r="C65" i="1"/>
  <c r="AR64" i="1"/>
  <c r="AF64" i="1"/>
  <c r="T64" i="1"/>
  <c r="H64" i="1"/>
  <c r="AW63" i="1"/>
  <c r="AK63" i="1"/>
  <c r="Y63" i="1"/>
  <c r="M63" i="1"/>
  <c r="AP62" i="1"/>
  <c r="AD62" i="1"/>
  <c r="R62" i="1"/>
  <c r="F62" i="1"/>
  <c r="AU61" i="1"/>
  <c r="AI61" i="1"/>
  <c r="W61" i="1"/>
  <c r="K61" i="1"/>
  <c r="AN60" i="1"/>
  <c r="AB60" i="1"/>
  <c r="P60" i="1"/>
  <c r="D60" i="1"/>
  <c r="AY130" i="1"/>
  <c r="AY70" i="1"/>
  <c r="AM130" i="1"/>
  <c r="AM70" i="1"/>
  <c r="AA130" i="1"/>
  <c r="AA70" i="1"/>
  <c r="O130" i="1"/>
  <c r="O70" i="1"/>
  <c r="C130" i="1"/>
  <c r="C70" i="1"/>
  <c r="AR129" i="1"/>
  <c r="AR69" i="1"/>
  <c r="AF129" i="1"/>
  <c r="AF69" i="1"/>
  <c r="T129" i="1"/>
  <c r="T69" i="1"/>
  <c r="H129" i="1"/>
  <c r="H69" i="1"/>
  <c r="AV128" i="1"/>
  <c r="AV68" i="1"/>
  <c r="AJ128" i="1"/>
  <c r="AJ68" i="1"/>
  <c r="X128" i="1"/>
  <c r="X68" i="1"/>
  <c r="L128" i="1"/>
  <c r="L68" i="1"/>
  <c r="AO67" i="1"/>
  <c r="AC67" i="1"/>
  <c r="Q67" i="1"/>
  <c r="E67" i="1"/>
  <c r="AT66" i="1"/>
  <c r="AH66" i="1"/>
  <c r="V66" i="1"/>
  <c r="I66" i="1"/>
  <c r="AX65" i="1"/>
  <c r="AL65" i="1"/>
  <c r="Z65" i="1"/>
  <c r="N65" i="1"/>
  <c r="AQ64" i="1"/>
  <c r="AE64" i="1"/>
  <c r="S64" i="1"/>
  <c r="G64" i="1"/>
  <c r="AV63" i="1"/>
  <c r="AJ63" i="1"/>
  <c r="X63" i="1"/>
  <c r="L63" i="1"/>
  <c r="AO62" i="1"/>
  <c r="AC62" i="1"/>
  <c r="Q62" i="1"/>
  <c r="E62" i="1"/>
  <c r="AT61" i="1"/>
  <c r="AH61" i="1"/>
  <c r="V61" i="1"/>
  <c r="J61" i="1"/>
  <c r="AY60" i="1"/>
  <c r="AM60" i="1"/>
  <c r="AA60" i="1"/>
  <c r="O60" i="1"/>
  <c r="C60" i="1"/>
  <c r="AR59" i="1"/>
  <c r="AF59" i="1"/>
  <c r="T59" i="1"/>
  <c r="H59" i="1"/>
  <c r="AV58" i="1"/>
  <c r="AJ58" i="1"/>
  <c r="X58" i="1"/>
  <c r="L58" i="1"/>
  <c r="AU128" i="1"/>
  <c r="AU68" i="1"/>
  <c r="AI128" i="1"/>
  <c r="AI68" i="1"/>
  <c r="W128" i="1"/>
  <c r="W68" i="1"/>
  <c r="K128" i="1"/>
  <c r="K68" i="1"/>
  <c r="AN67" i="1"/>
  <c r="AB67" i="1"/>
  <c r="P67" i="1"/>
  <c r="D67" i="1"/>
  <c r="AS66" i="1"/>
  <c r="AG66" i="1"/>
  <c r="U66" i="1"/>
  <c r="H66" i="1"/>
  <c r="AW65" i="1"/>
  <c r="AK65" i="1"/>
  <c r="Y65" i="1"/>
  <c r="M65" i="1"/>
  <c r="AP64" i="1"/>
  <c r="AD64" i="1"/>
  <c r="R64" i="1"/>
  <c r="F64" i="1"/>
  <c r="AU63" i="1"/>
  <c r="AI63" i="1"/>
  <c r="W63" i="1"/>
  <c r="K63" i="1"/>
  <c r="AN62" i="1"/>
  <c r="AB62" i="1"/>
  <c r="P62" i="1"/>
  <c r="D62" i="1"/>
  <c r="AS61" i="1"/>
  <c r="AG61" i="1"/>
  <c r="U61" i="1"/>
  <c r="I61" i="1"/>
  <c r="AX60" i="1"/>
  <c r="AL60" i="1"/>
  <c r="Z60" i="1"/>
  <c r="N60" i="1"/>
  <c r="AQ59" i="1"/>
  <c r="AE59" i="1"/>
  <c r="S59" i="1"/>
  <c r="G59" i="1"/>
  <c r="AU58" i="1"/>
  <c r="AI58" i="1"/>
  <c r="W58" i="1"/>
  <c r="K58" i="1"/>
  <c r="AY132" i="1"/>
  <c r="AY72" i="1"/>
  <c r="AM132" i="1"/>
  <c r="AM72" i="1"/>
  <c r="AA132" i="1"/>
  <c r="AA72" i="1"/>
  <c r="O132" i="1"/>
  <c r="O72" i="1"/>
  <c r="C132" i="1"/>
  <c r="C72" i="1"/>
  <c r="AR131" i="1"/>
  <c r="AR71" i="1"/>
  <c r="AF131" i="1"/>
  <c r="AF71" i="1"/>
  <c r="T131" i="1"/>
  <c r="T71" i="1"/>
  <c r="H131" i="1"/>
  <c r="H71" i="1"/>
  <c r="AW130" i="1"/>
  <c r="AW70" i="1"/>
  <c r="AK130" i="1"/>
  <c r="AK70" i="1"/>
  <c r="Y130" i="1"/>
  <c r="Y70" i="1"/>
  <c r="M130" i="1"/>
  <c r="M70" i="1"/>
  <c r="AP129" i="1"/>
  <c r="AP69" i="1"/>
  <c r="AD129" i="1"/>
  <c r="AD69" i="1"/>
  <c r="R129" i="1"/>
  <c r="R69" i="1"/>
  <c r="F129" i="1"/>
  <c r="F69" i="1"/>
  <c r="AT128" i="1"/>
  <c r="AT68" i="1"/>
  <c r="AH128" i="1"/>
  <c r="AH68" i="1"/>
  <c r="V128" i="1"/>
  <c r="V68" i="1"/>
  <c r="J128" i="1"/>
  <c r="J68" i="1"/>
  <c r="AY67" i="1"/>
  <c r="AM67" i="1"/>
  <c r="AA67" i="1"/>
  <c r="O67" i="1"/>
  <c r="C67" i="1"/>
  <c r="AR66" i="1"/>
  <c r="AF66" i="1"/>
  <c r="T66" i="1"/>
  <c r="G66" i="1"/>
  <c r="AV65" i="1"/>
  <c r="AJ65" i="1"/>
  <c r="X65" i="1"/>
  <c r="L65" i="1"/>
  <c r="AO64" i="1"/>
  <c r="AC64" i="1"/>
  <c r="Q64" i="1"/>
  <c r="E64" i="1"/>
  <c r="AT63" i="1"/>
  <c r="AH63" i="1"/>
  <c r="V63" i="1"/>
  <c r="J63" i="1"/>
  <c r="AY62" i="1"/>
  <c r="AM62" i="1"/>
  <c r="AA62" i="1"/>
  <c r="O62" i="1"/>
  <c r="C62" i="1"/>
  <c r="AR61" i="1"/>
  <c r="AF61" i="1"/>
  <c r="T61" i="1"/>
  <c r="H61" i="1"/>
  <c r="AW60" i="1"/>
  <c r="AK60" i="1"/>
  <c r="Y60" i="1"/>
  <c r="M60" i="1"/>
  <c r="AP59" i="1"/>
  <c r="AD59" i="1"/>
  <c r="R59" i="1"/>
  <c r="F59" i="1"/>
  <c r="AT58" i="1"/>
  <c r="AH58" i="1"/>
  <c r="V58" i="1"/>
  <c r="J58" i="1"/>
  <c r="AO59" i="1"/>
  <c r="AC59" i="1"/>
  <c r="Q59" i="1"/>
  <c r="E59" i="1"/>
  <c r="AS58" i="1"/>
  <c r="AG58" i="1"/>
  <c r="U58" i="1"/>
  <c r="I58" i="1"/>
  <c r="AO58" i="1"/>
  <c r="AC58" i="1"/>
  <c r="Q58" i="1"/>
  <c r="E58" i="1"/>
  <c r="AQ60" i="1"/>
  <c r="AE60" i="1"/>
  <c r="S60" i="1"/>
  <c r="G60" i="1"/>
  <c r="AV59" i="1"/>
  <c r="AJ59" i="1"/>
  <c r="X59" i="1"/>
  <c r="L59" i="1"/>
  <c r="AN58" i="1"/>
  <c r="AB58" i="1"/>
  <c r="P58" i="1"/>
  <c r="D58" i="1"/>
  <c r="AS59" i="1"/>
  <c r="AG59" i="1"/>
  <c r="U59" i="1"/>
  <c r="I59" i="1"/>
  <c r="AW58" i="1"/>
  <c r="AK58" i="1"/>
  <c r="Y58" i="1"/>
  <c r="M58" i="1"/>
  <c r="R66" i="1"/>
  <c r="AY87" i="1"/>
  <c r="AQ87" i="1"/>
  <c r="AI87" i="1"/>
  <c r="AA87" i="1"/>
  <c r="S87" i="1"/>
  <c r="K87" i="1"/>
  <c r="C83" i="1"/>
  <c r="AY85" i="1"/>
  <c r="AQ85" i="1"/>
  <c r="AI85" i="1"/>
  <c r="AA85" i="1"/>
  <c r="S85" i="1"/>
  <c r="K85" i="1"/>
  <c r="AY88" i="1"/>
  <c r="AQ88" i="1"/>
  <c r="AI88" i="1"/>
  <c r="AA88" i="1"/>
  <c r="S88" i="1"/>
  <c r="K88" i="1"/>
  <c r="AR83" i="1"/>
  <c r="AJ83" i="1"/>
  <c r="AB83" i="1"/>
  <c r="T83" i="1"/>
  <c r="L83" i="1"/>
  <c r="D83" i="1"/>
  <c r="AY91" i="1"/>
  <c r="AQ91" i="1"/>
  <c r="AI91" i="1"/>
  <c r="AA91" i="1"/>
  <c r="S91" i="1"/>
  <c r="K91" i="1"/>
  <c r="AY83" i="1"/>
  <c r="AQ83" i="1"/>
  <c r="AI83" i="1"/>
  <c r="AA83" i="1"/>
  <c r="S83" i="1"/>
  <c r="K83" i="1"/>
  <c r="AY86" i="1"/>
  <c r="AQ86" i="1"/>
  <c r="AI86" i="1"/>
  <c r="AA86" i="1"/>
  <c r="S86" i="1"/>
  <c r="K86" i="1"/>
  <c r="AY89" i="1"/>
  <c r="AQ89" i="1"/>
  <c r="AI89" i="1"/>
  <c r="AA89" i="1"/>
  <c r="S89" i="1"/>
  <c r="K89" i="1"/>
  <c r="AY92" i="1"/>
  <c r="AQ92" i="1"/>
  <c r="AI92" i="1"/>
  <c r="AA92" i="1"/>
  <c r="S92" i="1"/>
  <c r="K92" i="1"/>
  <c r="AY84" i="1"/>
  <c r="AQ84" i="1"/>
  <c r="AI84" i="1"/>
  <c r="AA84" i="1"/>
  <c r="S84" i="1"/>
  <c r="K84" i="1"/>
  <c r="BQ121" i="1" l="1"/>
  <c r="BQ125" i="1"/>
  <c r="CM108" i="1"/>
  <c r="CM107" i="1"/>
  <c r="CM110" i="1"/>
  <c r="BQ118" i="1"/>
  <c r="CM115" i="1"/>
  <c r="BQ137" i="1"/>
  <c r="BQ139" i="1"/>
  <c r="CM131" i="1"/>
  <c r="CM109" i="1"/>
  <c r="BQ123" i="1"/>
  <c r="CM114" i="1"/>
  <c r="BQ135" i="1"/>
  <c r="CM129" i="1"/>
  <c r="BQ133" i="1"/>
  <c r="CM130" i="1"/>
  <c r="BQ138" i="1"/>
  <c r="BQ124" i="1"/>
  <c r="BQ140" i="1"/>
  <c r="BQ119" i="1"/>
  <c r="CM106" i="1"/>
  <c r="BQ117" i="1"/>
  <c r="CM111" i="1"/>
  <c r="CM112" i="1"/>
  <c r="CM132" i="1"/>
  <c r="BQ122" i="1"/>
  <c r="CM113" i="1"/>
  <c r="BQ136" i="1"/>
  <c r="CM128" i="1"/>
  <c r="BQ116" i="1"/>
  <c r="BQ134" i="1"/>
  <c r="BQ120" i="1"/>
  <c r="BQ141" i="1"/>
  <c r="BQ142" i="1"/>
  <c r="BQ81" i="1"/>
  <c r="BQ73" i="1"/>
  <c r="BQ80" i="1"/>
  <c r="BQ74" i="1"/>
  <c r="CM65" i="1"/>
  <c r="CM58" i="1"/>
  <c r="BQ77" i="1"/>
  <c r="BQ75" i="1"/>
  <c r="CM62" i="1"/>
  <c r="CM67" i="1"/>
  <c r="CM59" i="1"/>
  <c r="BQ79" i="1"/>
  <c r="CM68" i="1"/>
  <c r="CM70" i="1"/>
  <c r="BQ82" i="1"/>
  <c r="CM71" i="1"/>
  <c r="CM60" i="1"/>
  <c r="CM72" i="1"/>
  <c r="CM63" i="1"/>
  <c r="CM64" i="1"/>
  <c r="BQ76" i="1"/>
  <c r="CM66" i="1"/>
  <c r="CM69" i="1"/>
  <c r="CM61" i="1"/>
  <c r="BQ78" i="1"/>
  <c r="CK134" i="1" l="1"/>
  <c r="CK119" i="1"/>
  <c r="CK116" i="1"/>
  <c r="CK124" i="1"/>
  <c r="CK75" i="1"/>
  <c r="CK141" i="1"/>
  <c r="CK123" i="1"/>
  <c r="CK74" i="1"/>
  <c r="BR124" i="1"/>
  <c r="BV124" i="1" s="1"/>
  <c r="CK140" i="1"/>
  <c r="CK81" i="1"/>
  <c r="CK133" i="1"/>
  <c r="CK77" i="1"/>
  <c r="CK76" i="1"/>
  <c r="CK138" i="1"/>
  <c r="CK118" i="1"/>
  <c r="CK120" i="1"/>
  <c r="CK136" i="1"/>
  <c r="CK142" i="1"/>
  <c r="CK135" i="1"/>
  <c r="CK73" i="1"/>
  <c r="CK139" i="1"/>
  <c r="CK80" i="1"/>
  <c r="CK125" i="1"/>
  <c r="CK78" i="1"/>
  <c r="CK82" i="1"/>
  <c r="CK121" i="1"/>
  <c r="CK137" i="1"/>
  <c r="BR120" i="1"/>
  <c r="BV120" i="1" s="1"/>
  <c r="BM124" i="1"/>
  <c r="BR140" i="1"/>
  <c r="BV140" i="1" s="1"/>
  <c r="CK122" i="1"/>
  <c r="BR122" i="1"/>
  <c r="BV122" i="1" s="1"/>
  <c r="BR137" i="1"/>
  <c r="BV137" i="1" s="1"/>
  <c r="BM125" i="1"/>
  <c r="CK117" i="1"/>
  <c r="BR123" i="1"/>
  <c r="BV123" i="1" s="1"/>
  <c r="BR135" i="1"/>
  <c r="BV135" i="1" s="1"/>
  <c r="BR118" i="1"/>
  <c r="BV118" i="1" s="1"/>
  <c r="BU110" i="1"/>
  <c r="BY124" i="1" s="1"/>
  <c r="CC124" i="1" s="1"/>
  <c r="BM140" i="1"/>
  <c r="BM139" i="1"/>
  <c r="BM137" i="1"/>
  <c r="BM138" i="1"/>
  <c r="BR133" i="1"/>
  <c r="BV133" i="1" s="1"/>
  <c r="BM136" i="1"/>
  <c r="BM135" i="1"/>
  <c r="BM134" i="1"/>
  <c r="BM133" i="1"/>
  <c r="BR134" i="1"/>
  <c r="BV134" i="1" s="1"/>
  <c r="BU129" i="1"/>
  <c r="BY135" i="1" s="1"/>
  <c r="CC135" i="1" s="1"/>
  <c r="BR117" i="1"/>
  <c r="BV117" i="1" s="1"/>
  <c r="BR121" i="1"/>
  <c r="BV121" i="1" s="1"/>
  <c r="BM117" i="1"/>
  <c r="BM122" i="1"/>
  <c r="BM119" i="1"/>
  <c r="BR116" i="1"/>
  <c r="BV116" i="1" s="1"/>
  <c r="BM123" i="1"/>
  <c r="BM116" i="1"/>
  <c r="BM121" i="1"/>
  <c r="BM118" i="1"/>
  <c r="BM120" i="1"/>
  <c r="BR138" i="1"/>
  <c r="BV138" i="1" s="1"/>
  <c r="BR139" i="1"/>
  <c r="BV139" i="1" s="1"/>
  <c r="BR136" i="1"/>
  <c r="BV136" i="1" s="1"/>
  <c r="BR119" i="1"/>
  <c r="BV119" i="1" s="1"/>
  <c r="BR141" i="1"/>
  <c r="BV141" i="1" s="1"/>
  <c r="BM141" i="1"/>
  <c r="BM142" i="1"/>
  <c r="BR142" i="1"/>
  <c r="BV142" i="1" s="1"/>
  <c r="BR125" i="1"/>
  <c r="BV125" i="1" s="1"/>
  <c r="BR74" i="1"/>
  <c r="BV74" i="1" s="1"/>
  <c r="BR75" i="1"/>
  <c r="BV75" i="1" s="1"/>
  <c r="CK79" i="1"/>
  <c r="BR80" i="1"/>
  <c r="BV80" i="1" s="1"/>
  <c r="BR78" i="1"/>
  <c r="BV78" i="1" s="1"/>
  <c r="BR79" i="1"/>
  <c r="BV79" i="1" s="1"/>
  <c r="BR77" i="1"/>
  <c r="BV77" i="1" s="1"/>
  <c r="BM77" i="1"/>
  <c r="BM76" i="1"/>
  <c r="BM75" i="1"/>
  <c r="BM74" i="1"/>
  <c r="BM82" i="1"/>
  <c r="BM81" i="1"/>
  <c r="BM73" i="1"/>
  <c r="BM80" i="1"/>
  <c r="BM79" i="1"/>
  <c r="BR73" i="1"/>
  <c r="BV73" i="1" s="1"/>
  <c r="BM78" i="1"/>
  <c r="BU61" i="1"/>
  <c r="BY74" i="1" s="1"/>
  <c r="CC74" i="1" s="1"/>
  <c r="BR81" i="1"/>
  <c r="BV81" i="1" s="1"/>
  <c r="BR76" i="1"/>
  <c r="BV76" i="1" s="1"/>
  <c r="BR82" i="1"/>
  <c r="BV82" i="1" s="1"/>
  <c r="CS78" i="1" l="1"/>
  <c r="CS142" i="1"/>
  <c r="CS116" i="1"/>
  <c r="CS80" i="1"/>
  <c r="CS140" i="1"/>
  <c r="CS134" i="1"/>
  <c r="CS137" i="1"/>
  <c r="CS118" i="1"/>
  <c r="CS138" i="1"/>
  <c r="CS74" i="1"/>
  <c r="CS119" i="1"/>
  <c r="CS123" i="1"/>
  <c r="CS136" i="1"/>
  <c r="CS141" i="1"/>
  <c r="CS117" i="1"/>
  <c r="CS122" i="1"/>
  <c r="CS79" i="1"/>
  <c r="CS121" i="1"/>
  <c r="CS81" i="1"/>
  <c r="CS133" i="1"/>
  <c r="CS135" i="1"/>
  <c r="CS77" i="1"/>
  <c r="BY123" i="1"/>
  <c r="CC123" i="1" s="1"/>
  <c r="CS120" i="1"/>
  <c r="BY125" i="1"/>
  <c r="CC125" i="1" s="1"/>
  <c r="BY80" i="1"/>
  <c r="CC80" i="1" s="1"/>
  <c r="BY139" i="1"/>
  <c r="CC139" i="1" s="1"/>
  <c r="BY134" i="1"/>
  <c r="CC134" i="1" s="1"/>
  <c r="BY133" i="1"/>
  <c r="CC133" i="1" s="1"/>
  <c r="BY118" i="1"/>
  <c r="CC118" i="1" s="1"/>
  <c r="CS76" i="1"/>
  <c r="BY142" i="1"/>
  <c r="CC142" i="1" s="1"/>
  <c r="BY137" i="1"/>
  <c r="CC137" i="1" s="1"/>
  <c r="BY119" i="1"/>
  <c r="CC119" i="1" s="1"/>
  <c r="CS75" i="1"/>
  <c r="BY140" i="1"/>
  <c r="CC140" i="1" s="1"/>
  <c r="BY141" i="1"/>
  <c r="CC141" i="1" s="1"/>
  <c r="BY121" i="1"/>
  <c r="CC121" i="1" s="1"/>
  <c r="BY122" i="1"/>
  <c r="CC122" i="1" s="1"/>
  <c r="BY117" i="1"/>
  <c r="CC117" i="1" s="1"/>
  <c r="BY138" i="1"/>
  <c r="CC138" i="1" s="1"/>
  <c r="CS125" i="1"/>
  <c r="BY136" i="1"/>
  <c r="CC136" i="1" s="1"/>
  <c r="BY120" i="1"/>
  <c r="CC120" i="1" s="1"/>
  <c r="BY116" i="1"/>
  <c r="CC116" i="1" s="1"/>
  <c r="BY82" i="1"/>
  <c r="CC82" i="1" s="1"/>
  <c r="BY81" i="1"/>
  <c r="CC81" i="1" s="1"/>
  <c r="BY73" i="1"/>
  <c r="CC73" i="1" s="1"/>
  <c r="BY78" i="1"/>
  <c r="CC78" i="1" s="1"/>
  <c r="BY76" i="1"/>
  <c r="CC76" i="1" s="1"/>
  <c r="BY77" i="1"/>
  <c r="CC77" i="1" s="1"/>
  <c r="BY75" i="1"/>
  <c r="CC75" i="1" s="1"/>
  <c r="BY79" i="1"/>
  <c r="CC79" i="1" s="1"/>
  <c r="CS82" i="1"/>
  <c r="CS139" i="1"/>
  <c r="CS124" i="1"/>
  <c r="CS73" i="1"/>
</calcChain>
</file>

<file path=xl/sharedStrings.xml><?xml version="1.0" encoding="utf-8"?>
<sst xmlns="http://schemas.openxmlformats.org/spreadsheetml/2006/main" count="51" uniqueCount="14">
  <si>
    <t xml:space="preserve">Stopy zwrotu </t>
  </si>
  <si>
    <t xml:space="preserve">Akcje spółek </t>
  </si>
  <si>
    <t>AR - 10 DNI</t>
  </si>
  <si>
    <t>AR - 5 DNI</t>
  </si>
  <si>
    <t>CAR</t>
  </si>
  <si>
    <t>* (0,1)</t>
  </si>
  <si>
    <t>** (0,05)</t>
  </si>
  <si>
    <t>*** (0,01)</t>
  </si>
  <si>
    <t>Z1</t>
  </si>
  <si>
    <t>Z2</t>
  </si>
  <si>
    <t xml:space="preserve">AR - 15 DNI </t>
  </si>
  <si>
    <t>15 dni</t>
  </si>
  <si>
    <t>10 dni</t>
  </si>
  <si>
    <t>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</si>
</sst>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4" borderId="0" xfId="0" applyNumberFormat="1" applyFill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6" fontId="0" fillId="4" borderId="0" xfId="0" applyNumberFormat="1" applyFill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166" fontId="0" fillId="0" borderId="0" xfId="0" applyNumberFormat="1" applyFill="1"/>
    <xf numFmtId="2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badania!$BM$160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badania!$BL$161:$BL$170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badania!$BM$161:$BM$170</c:f>
              <c:numCache>
                <c:formatCode>0.0000</c:formatCode>
                <c:ptCount val="10"/>
                <c:pt idx="0">
                  <c:v>2.0566811044335602E-3</c:v>
                </c:pt>
                <c:pt idx="1">
                  <c:v>1.0603376588761539E-3</c:v>
                </c:pt>
                <c:pt idx="2">
                  <c:v>1.0496744791192963E-4</c:v>
                </c:pt>
                <c:pt idx="3">
                  <c:v>1.0691166774227396E-3</c:v>
                </c:pt>
                <c:pt idx="4">
                  <c:v>2.4722182724215981E-4</c:v>
                </c:pt>
                <c:pt idx="5">
                  <c:v>-1.0614034122025193E-3</c:v>
                </c:pt>
                <c:pt idx="6">
                  <c:v>-1.3134071340324095E-3</c:v>
                </c:pt>
                <c:pt idx="7">
                  <c:v>-2.1011682040270418E-3</c:v>
                </c:pt>
                <c:pt idx="8">
                  <c:v>-3.9588975013318938E-3</c:v>
                </c:pt>
                <c:pt idx="9">
                  <c:v>-2.5531591588263455E-3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badania!$BN$160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badania!$BL$161:$BL$170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badania!$BN$161:$BN$170</c:f>
              <c:numCache>
                <c:formatCode>0.0000</c:formatCode>
                <c:ptCount val="10"/>
                <c:pt idx="0">
                  <c:v>2.5189072247566681E-3</c:v>
                </c:pt>
                <c:pt idx="1">
                  <c:v>1.9847898995223679E-3</c:v>
                </c:pt>
                <c:pt idx="2">
                  <c:v>1.4916458088812484E-3</c:v>
                </c:pt>
                <c:pt idx="3">
                  <c:v>2.9180211587151658E-3</c:v>
                </c:pt>
                <c:pt idx="4">
                  <c:v>2.5583524288576936E-3</c:v>
                </c:pt>
                <c:pt idx="5">
                  <c:v>1.7119533097361209E-3</c:v>
                </c:pt>
                <c:pt idx="6">
                  <c:v>1.9221757082293366E-3</c:v>
                </c:pt>
                <c:pt idx="7">
                  <c:v>1.59664075855781E-3</c:v>
                </c:pt>
                <c:pt idx="8">
                  <c:v>2.0113758157606345E-4</c:v>
                </c:pt>
                <c:pt idx="9">
                  <c:v>2.0691020444047175E-3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badania!$BO$160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badania!$BL$161:$BL$170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badania!$BO$161:$BO$170</c:f>
              <c:numCache>
                <c:formatCode>0.0000</c:formatCode>
                <c:ptCount val="10"/>
                <c:pt idx="0">
                  <c:v>2.8894390001955139E-3</c:v>
                </c:pt>
                <c:pt idx="1">
                  <c:v>2.7258534504000574E-3</c:v>
                </c:pt>
                <c:pt idx="2">
                  <c:v>2.6032411351977827E-3</c:v>
                </c:pt>
                <c:pt idx="3">
                  <c:v>4.4001482604705405E-3</c:v>
                </c:pt>
                <c:pt idx="4">
                  <c:v>4.4110113060519115E-3</c:v>
                </c:pt>
                <c:pt idx="5">
                  <c:v>3.9351439623691803E-3</c:v>
                </c:pt>
                <c:pt idx="6">
                  <c:v>4.515898136301242E-3</c:v>
                </c:pt>
                <c:pt idx="7">
                  <c:v>4.5608949620685579E-3</c:v>
                </c:pt>
                <c:pt idx="8">
                  <c:v>3.5359235605256552E-3</c:v>
                </c:pt>
                <c:pt idx="9">
                  <c:v>5.7744197987931517E-3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313764</xdr:colOff>
      <xdr:row>51</xdr:row>
      <xdr:rowOff>112059</xdr:rowOff>
    </xdr:from>
    <xdr:to>
      <xdr:col>64</xdr:col>
      <xdr:colOff>300033</xdr:colOff>
      <xdr:row>54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67</xdr:col>
      <xdr:colOff>85725</xdr:colOff>
      <xdr:row>67</xdr:row>
      <xdr:rowOff>142427</xdr:rowOff>
    </xdr:from>
    <xdr:to>
      <xdr:col>69</xdr:col>
      <xdr:colOff>114301</xdr:colOff>
      <xdr:row>70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69</xdr:col>
      <xdr:colOff>95250</xdr:colOff>
      <xdr:row>68</xdr:row>
      <xdr:rowOff>87020</xdr:rowOff>
    </xdr:from>
    <xdr:to>
      <xdr:col>70</xdr:col>
      <xdr:colOff>428624</xdr:colOff>
      <xdr:row>70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68</xdr:col>
      <xdr:colOff>514351</xdr:colOff>
      <xdr:row>59</xdr:row>
      <xdr:rowOff>85725</xdr:rowOff>
    </xdr:from>
    <xdr:to>
      <xdr:col>71</xdr:col>
      <xdr:colOff>438149</xdr:colOff>
      <xdr:row>63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76</xdr:col>
      <xdr:colOff>95250</xdr:colOff>
      <xdr:row>67</xdr:row>
      <xdr:rowOff>123825</xdr:rowOff>
    </xdr:from>
    <xdr:to>
      <xdr:col>77</xdr:col>
      <xdr:colOff>264458</xdr:colOff>
      <xdr:row>70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83</xdr:col>
      <xdr:colOff>247650</xdr:colOff>
      <xdr:row>66</xdr:row>
      <xdr:rowOff>85725</xdr:rowOff>
    </xdr:from>
    <xdr:to>
      <xdr:col>87</xdr:col>
      <xdr:colOff>74665</xdr:colOff>
      <xdr:row>70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91</xdr:col>
      <xdr:colOff>409575</xdr:colOff>
      <xdr:row>59</xdr:row>
      <xdr:rowOff>142875</xdr:rowOff>
    </xdr:from>
    <xdr:to>
      <xdr:col>94</xdr:col>
      <xdr:colOff>1905</xdr:colOff>
      <xdr:row>62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92</xdr:col>
      <xdr:colOff>104775</xdr:colOff>
      <xdr:row>66</xdr:row>
      <xdr:rowOff>180975</xdr:rowOff>
    </xdr:from>
    <xdr:to>
      <xdr:col>94</xdr:col>
      <xdr:colOff>478468</xdr:colOff>
      <xdr:row>69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68</xdr:col>
      <xdr:colOff>533400</xdr:colOff>
      <xdr:row>155</xdr:row>
      <xdr:rowOff>90487</xdr:rowOff>
    </xdr:from>
    <xdr:to>
      <xdr:col>76</xdr:col>
      <xdr:colOff>381000</xdr:colOff>
      <xdr:row>169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70"/>
  <sheetViews>
    <sheetView tabSelected="1" topLeftCell="AX106" zoomScale="85" zoomScaleNormal="85" workbookViewId="0">
      <selection activeCell="BY128" sqref="BY128"/>
    </sheetView>
  </sheetViews>
  <sheetFormatPr defaultColWidth="8.85546875" defaultRowHeight="15" x14ac:dyDescent="0.25"/>
  <cols>
    <col min="1" max="1" width="8.85546875" style="1" customWidth="1"/>
    <col min="2" max="61" width="9.140625" style="1" bestFit="1" customWidth="1"/>
    <col min="62" max="62" width="8.85546875" style="26"/>
    <col min="63" max="63" width="8.85546875" style="1"/>
    <col min="64" max="65" width="9.42578125" style="1" bestFit="1" customWidth="1"/>
    <col min="66" max="84" width="8.85546875" style="1"/>
    <col min="85" max="85" width="19.7109375" style="1" bestFit="1" customWidth="1"/>
    <col min="86" max="16384" width="8.85546875" style="1"/>
  </cols>
  <sheetData>
    <row r="1" spans="1:62" x14ac:dyDescent="0.25">
      <c r="A1" s="10" t="s">
        <v>1</v>
      </c>
    </row>
    <row r="2" spans="1:62" s="4" customFormat="1" x14ac:dyDescent="0.25">
      <c r="A2">
        <v>-15</v>
      </c>
      <c r="B2">
        <v>14.3850002288818</v>
      </c>
      <c r="C2">
        <v>12.949999809265099</v>
      </c>
      <c r="D2">
        <v>20.620000839233398</v>
      </c>
      <c r="E2">
        <v>35.259998321533203</v>
      </c>
      <c r="F2">
        <v>25.2199993133544</v>
      </c>
      <c r="G2">
        <v>24.639999389648398</v>
      </c>
      <c r="H2">
        <v>35.009998321533203</v>
      </c>
      <c r="I2">
        <v>44.340000152587798</v>
      </c>
      <c r="J2">
        <v>55.900001525878899</v>
      </c>
      <c r="K2">
        <v>41.299999237060497</v>
      </c>
      <c r="L2">
        <v>14.189999580383301</v>
      </c>
      <c r="M2">
        <v>13.1149997711181</v>
      </c>
      <c r="N2">
        <v>109.699996948242</v>
      </c>
      <c r="O2">
        <v>111.59999847412099</v>
      </c>
      <c r="P2">
        <v>104.199996948242</v>
      </c>
      <c r="Q2">
        <v>144.850006103515</v>
      </c>
      <c r="R2">
        <v>73</v>
      </c>
      <c r="S2">
        <v>73.800003051757798</v>
      </c>
      <c r="T2">
        <v>12740</v>
      </c>
      <c r="U2">
        <v>12920</v>
      </c>
      <c r="V2">
        <v>9615</v>
      </c>
      <c r="W2">
        <v>12870</v>
      </c>
      <c r="X2">
        <v>6890</v>
      </c>
      <c r="Y2">
        <v>6295</v>
      </c>
      <c r="Z2">
        <v>415.79998779296801</v>
      </c>
      <c r="AA2">
        <v>394.20001220703102</v>
      </c>
      <c r="AB2">
        <v>233</v>
      </c>
      <c r="AC2">
        <v>508.5</v>
      </c>
      <c r="AD2">
        <v>296.79998779296801</v>
      </c>
      <c r="AE2">
        <v>190.30000305175699</v>
      </c>
      <c r="AF2">
        <v>104.900001525878</v>
      </c>
      <c r="AG2">
        <v>101.300003051757</v>
      </c>
      <c r="AH2">
        <v>69.5</v>
      </c>
      <c r="AI2">
        <v>121.300003051757</v>
      </c>
      <c r="AJ2">
        <v>89.260002136230398</v>
      </c>
      <c r="AK2">
        <v>50.900001525878899</v>
      </c>
      <c r="AL2">
        <v>8.8199996948242099</v>
      </c>
      <c r="AM2">
        <v>7.5</v>
      </c>
      <c r="AN2">
        <v>8.6840000152587802</v>
      </c>
      <c r="AO2">
        <v>9.0139999389648402</v>
      </c>
      <c r="AP2">
        <v>4.5840001106262198</v>
      </c>
      <c r="AQ2">
        <v>4.0390000343322701</v>
      </c>
      <c r="AR2">
        <v>64.309997558593693</v>
      </c>
      <c r="AS2">
        <v>58.810001373291001</v>
      </c>
      <c r="AT2">
        <v>69</v>
      </c>
      <c r="AU2">
        <v>79.300003051757798</v>
      </c>
      <c r="AV2">
        <v>60.560001373291001</v>
      </c>
      <c r="AW2">
        <v>62.740001678466797</v>
      </c>
      <c r="AX2">
        <v>36.709999084472599</v>
      </c>
      <c r="AY2">
        <v>35.139999389648402</v>
      </c>
      <c r="AZ2">
        <v>24.049999237060501</v>
      </c>
      <c r="BA2">
        <v>44.099998474121001</v>
      </c>
      <c r="BB2">
        <v>32.349998474121001</v>
      </c>
      <c r="BC2">
        <v>21.299999237060501</v>
      </c>
      <c r="BD2">
        <v>39.029998779296797</v>
      </c>
      <c r="BE2">
        <v>40.619998931884702</v>
      </c>
      <c r="BF2">
        <v>29.829999923706001</v>
      </c>
      <c r="BG2">
        <v>36.009998321533203</v>
      </c>
      <c r="BH2">
        <v>34.950000762939403</v>
      </c>
      <c r="BI2">
        <v>29.25</v>
      </c>
      <c r="BJ2" s="27"/>
    </row>
    <row r="3" spans="1:62" s="4" customFormat="1" x14ac:dyDescent="0.25">
      <c r="A3">
        <v>-14</v>
      </c>
      <c r="B3">
        <v>14.1800003051757</v>
      </c>
      <c r="C3">
        <v>13.2100000381469</v>
      </c>
      <c r="D3">
        <v>19.940000534057599</v>
      </c>
      <c r="E3">
        <v>35.279998779296797</v>
      </c>
      <c r="F3">
        <v>26.2399997711181</v>
      </c>
      <c r="G3">
        <v>24.620000839233398</v>
      </c>
      <c r="H3">
        <v>34.599998474121001</v>
      </c>
      <c r="I3">
        <v>45.630001068115199</v>
      </c>
      <c r="J3">
        <v>53.099998474121001</v>
      </c>
      <c r="K3">
        <v>41.189998626708899</v>
      </c>
      <c r="L3">
        <v>15.149999618530201</v>
      </c>
      <c r="M3">
        <v>12.6099996566772</v>
      </c>
      <c r="N3">
        <v>112.25</v>
      </c>
      <c r="O3">
        <v>115.150001525878</v>
      </c>
      <c r="P3">
        <v>100.800003051757</v>
      </c>
      <c r="Q3">
        <v>143.30000305175699</v>
      </c>
      <c r="R3">
        <v>77.819999694824205</v>
      </c>
      <c r="S3">
        <v>72</v>
      </c>
      <c r="T3">
        <v>12520</v>
      </c>
      <c r="U3">
        <v>13270</v>
      </c>
      <c r="V3">
        <v>9500</v>
      </c>
      <c r="W3">
        <v>12580</v>
      </c>
      <c r="X3">
        <v>7370</v>
      </c>
      <c r="Y3">
        <v>6025</v>
      </c>
      <c r="Z3">
        <v>409</v>
      </c>
      <c r="AA3">
        <v>400.600006103515</v>
      </c>
      <c r="AB3">
        <v>228</v>
      </c>
      <c r="AC3">
        <v>513.5</v>
      </c>
      <c r="AD3">
        <v>330.39999389648398</v>
      </c>
      <c r="AE3">
        <v>183.600006103515</v>
      </c>
      <c r="AF3">
        <v>105.5</v>
      </c>
      <c r="AG3">
        <v>103.84999847412099</v>
      </c>
      <c r="AH3">
        <v>67.300003051757798</v>
      </c>
      <c r="AI3">
        <v>120.34999847412099</v>
      </c>
      <c r="AJ3">
        <v>94.779998779296804</v>
      </c>
      <c r="AK3">
        <v>49.650001525878899</v>
      </c>
      <c r="AL3">
        <v>9.1639995574951101</v>
      </c>
      <c r="AM3">
        <v>7.7680001258850098</v>
      </c>
      <c r="AN3">
        <v>8.2740001678466797</v>
      </c>
      <c r="AO3">
        <v>9</v>
      </c>
      <c r="AP3">
        <v>4.8540000915527299</v>
      </c>
      <c r="AQ3">
        <v>4.0139999389648402</v>
      </c>
      <c r="AR3">
        <v>64.160003662109304</v>
      </c>
      <c r="AS3">
        <v>59.270000457763601</v>
      </c>
      <c r="AT3">
        <v>66</v>
      </c>
      <c r="AU3">
        <v>80</v>
      </c>
      <c r="AV3">
        <v>62.259998321533203</v>
      </c>
      <c r="AW3">
        <v>61.380001068115199</v>
      </c>
      <c r="AX3">
        <v>37.020000457763601</v>
      </c>
      <c r="AY3">
        <v>35.630001068115199</v>
      </c>
      <c r="AZ3">
        <v>23.4799995422363</v>
      </c>
      <c r="BA3">
        <v>44.099998474121001</v>
      </c>
      <c r="BB3">
        <v>33.099998474121001</v>
      </c>
      <c r="BC3">
        <v>20.75</v>
      </c>
      <c r="BD3">
        <v>39.4799995422363</v>
      </c>
      <c r="BE3">
        <v>41.169998168945298</v>
      </c>
      <c r="BF3">
        <v>29.879999160766602</v>
      </c>
      <c r="BG3">
        <v>35.599998474121001</v>
      </c>
      <c r="BH3">
        <v>36.310001373291001</v>
      </c>
      <c r="BI3">
        <v>28.530000686645501</v>
      </c>
      <c r="BJ3" s="27"/>
    </row>
    <row r="4" spans="1:62" s="4" customFormat="1" x14ac:dyDescent="0.25">
      <c r="A4">
        <v>-13</v>
      </c>
      <c r="B4">
        <v>14.045000076293899</v>
      </c>
      <c r="C4">
        <v>13.0050001144409</v>
      </c>
      <c r="D4">
        <v>20.139999389648398</v>
      </c>
      <c r="E4">
        <v>34</v>
      </c>
      <c r="F4">
        <v>26.540000915527301</v>
      </c>
      <c r="G4">
        <v>23.840000152587798</v>
      </c>
      <c r="H4">
        <v>34.290000915527301</v>
      </c>
      <c r="I4">
        <v>44.5</v>
      </c>
      <c r="J4">
        <v>52.860000610351499</v>
      </c>
      <c r="K4">
        <v>42.799999237060497</v>
      </c>
      <c r="L4">
        <v>14.539999961853001</v>
      </c>
      <c r="M4">
        <v>12.954999923706</v>
      </c>
      <c r="N4">
        <v>109.84999847412099</v>
      </c>
      <c r="O4">
        <v>111.699996948242</v>
      </c>
      <c r="P4">
        <v>102</v>
      </c>
      <c r="Q4">
        <v>142.69999694824199</v>
      </c>
      <c r="R4">
        <v>75.599998474121094</v>
      </c>
      <c r="S4">
        <v>72.760002136230398</v>
      </c>
      <c r="T4">
        <v>13000</v>
      </c>
      <c r="U4">
        <v>13090</v>
      </c>
      <c r="V4">
        <v>9600</v>
      </c>
      <c r="W4">
        <v>12420</v>
      </c>
      <c r="X4">
        <v>7245</v>
      </c>
      <c r="Y4">
        <v>5950</v>
      </c>
      <c r="Z4">
        <v>412.100006103515</v>
      </c>
      <c r="AA4">
        <v>396.29998779296801</v>
      </c>
      <c r="AB4">
        <v>232</v>
      </c>
      <c r="AC4">
        <v>510</v>
      </c>
      <c r="AD4">
        <v>317.20001220703102</v>
      </c>
      <c r="AE4">
        <v>182.30000305175699</v>
      </c>
      <c r="AF4">
        <v>107.050003051757</v>
      </c>
      <c r="AG4">
        <v>101</v>
      </c>
      <c r="AH4">
        <v>69.5</v>
      </c>
      <c r="AI4">
        <v>121</v>
      </c>
      <c r="AJ4">
        <v>94.139999389648395</v>
      </c>
      <c r="AK4">
        <v>50.020000457763601</v>
      </c>
      <c r="AL4">
        <v>8.9519996643066406</v>
      </c>
      <c r="AM4">
        <v>7.8439998626708798</v>
      </c>
      <c r="AN4">
        <v>8.1719999313354492</v>
      </c>
      <c r="AO4">
        <v>8.3999996185302699</v>
      </c>
      <c r="AP4">
        <v>4.7649998664855904</v>
      </c>
      <c r="AQ4">
        <v>4.0700001716613698</v>
      </c>
      <c r="AR4">
        <v>63.659999847412102</v>
      </c>
      <c r="AS4">
        <v>59.599998474121001</v>
      </c>
      <c r="AT4">
        <v>64.819999694824205</v>
      </c>
      <c r="AU4">
        <v>78.620002746582003</v>
      </c>
      <c r="AV4">
        <v>59.040000915527301</v>
      </c>
      <c r="AW4">
        <v>60.659999847412102</v>
      </c>
      <c r="AX4">
        <v>37.400001525878899</v>
      </c>
      <c r="AY4">
        <v>35.279998779296797</v>
      </c>
      <c r="AZ4">
        <v>24.4799995422363</v>
      </c>
      <c r="BA4">
        <v>44.470001220703097</v>
      </c>
      <c r="BB4">
        <v>32.560001373291001</v>
      </c>
      <c r="BC4">
        <v>20.670000076293899</v>
      </c>
      <c r="BD4">
        <v>39.419998168945298</v>
      </c>
      <c r="BE4">
        <v>41.040000915527301</v>
      </c>
      <c r="BF4">
        <v>29.049999237060501</v>
      </c>
      <c r="BG4">
        <v>35.759998321533203</v>
      </c>
      <c r="BH4">
        <v>36.599998474121001</v>
      </c>
      <c r="BI4">
        <v>28.420000076293899</v>
      </c>
      <c r="BJ4" s="27"/>
    </row>
    <row r="5" spans="1:62" s="4" customFormat="1" x14ac:dyDescent="0.25">
      <c r="A5">
        <v>-12</v>
      </c>
      <c r="B5">
        <v>14.2550001144409</v>
      </c>
      <c r="C5">
        <v>12.939999580383301</v>
      </c>
      <c r="D5">
        <v>20.159999847412099</v>
      </c>
      <c r="E5">
        <v>34.060001373291001</v>
      </c>
      <c r="F5">
        <v>25.7399997711181</v>
      </c>
      <c r="G5">
        <v>24.019999821980701</v>
      </c>
      <c r="H5">
        <v>34.720001220703097</v>
      </c>
      <c r="I5">
        <v>44.810001373291001</v>
      </c>
      <c r="J5">
        <v>51.639999389648402</v>
      </c>
      <c r="K5">
        <v>38.020000457763601</v>
      </c>
      <c r="L5">
        <v>14.149999618530201</v>
      </c>
      <c r="M5">
        <v>13.1066665649413</v>
      </c>
      <c r="N5">
        <v>110.449996948242</v>
      </c>
      <c r="O5">
        <v>111.449996948242</v>
      </c>
      <c r="P5">
        <v>102.949996948242</v>
      </c>
      <c r="Q5">
        <v>133.100006103515</v>
      </c>
      <c r="R5">
        <v>73.120002746582003</v>
      </c>
      <c r="S5">
        <v>75.546669006347599</v>
      </c>
      <c r="T5">
        <v>12670</v>
      </c>
      <c r="U5">
        <v>13790</v>
      </c>
      <c r="V5">
        <v>9595</v>
      </c>
      <c r="W5">
        <v>11920</v>
      </c>
      <c r="X5">
        <v>7110</v>
      </c>
      <c r="Y5">
        <v>5965</v>
      </c>
      <c r="Z5">
        <v>413.79998779296801</v>
      </c>
      <c r="AA5">
        <v>390.20001220703102</v>
      </c>
      <c r="AB5">
        <v>227</v>
      </c>
      <c r="AC5">
        <v>493.600006103515</v>
      </c>
      <c r="AD5">
        <v>309.20001220703102</v>
      </c>
      <c r="AE5">
        <v>183.49999999999901</v>
      </c>
      <c r="AF5">
        <v>106.400001525878</v>
      </c>
      <c r="AG5">
        <v>99.160003662109304</v>
      </c>
      <c r="AH5">
        <v>67.139999389648395</v>
      </c>
      <c r="AI5">
        <v>112.400001525878</v>
      </c>
      <c r="AJ5">
        <v>92.900001525878906</v>
      </c>
      <c r="AK5">
        <v>50.580000559488802</v>
      </c>
      <c r="AL5">
        <v>8.8240003585815394</v>
      </c>
      <c r="AM5">
        <v>7.7140002250671298</v>
      </c>
      <c r="AN5">
        <v>7.6479997634887598</v>
      </c>
      <c r="AO5">
        <v>7.9899997711181596</v>
      </c>
      <c r="AP5">
        <v>4.5500001907348597</v>
      </c>
      <c r="AQ5">
        <v>4.1266667048136298</v>
      </c>
      <c r="AR5">
        <v>62.560001373291001</v>
      </c>
      <c r="AS5">
        <v>60.799999237060497</v>
      </c>
      <c r="AT5">
        <v>62.5</v>
      </c>
      <c r="AU5">
        <v>73.639999389648395</v>
      </c>
      <c r="AV5">
        <v>56.860000610351499</v>
      </c>
      <c r="AW5">
        <v>61.926666259765597</v>
      </c>
      <c r="AX5">
        <v>37.130001068115199</v>
      </c>
      <c r="AY5">
        <v>34.590000152587798</v>
      </c>
      <c r="AZ5">
        <v>23.559999465942301</v>
      </c>
      <c r="BA5">
        <v>41.900001525878899</v>
      </c>
      <c r="BB5">
        <v>31.639999389648398</v>
      </c>
      <c r="BC5">
        <v>20.963333129882699</v>
      </c>
      <c r="BD5">
        <v>39.840000152587798</v>
      </c>
      <c r="BE5">
        <v>41.25</v>
      </c>
      <c r="BF5">
        <v>28.520000457763601</v>
      </c>
      <c r="BG5">
        <v>34.959999084472599</v>
      </c>
      <c r="BH5">
        <v>35.799999237060497</v>
      </c>
      <c r="BI5">
        <v>28.7399997711181</v>
      </c>
      <c r="BJ5" s="27"/>
    </row>
    <row r="6" spans="1:62" s="4" customFormat="1" x14ac:dyDescent="0.25">
      <c r="A6">
        <v>-11</v>
      </c>
      <c r="B6">
        <v>13.9233334859212</v>
      </c>
      <c r="C6">
        <v>12.8699995676676</v>
      </c>
      <c r="D6">
        <v>20.030000050862601</v>
      </c>
      <c r="E6">
        <v>34.053334554036397</v>
      </c>
      <c r="F6">
        <v>25.639999389648398</v>
      </c>
      <c r="G6">
        <v>24.1999994913736</v>
      </c>
      <c r="H6">
        <v>35.846666971842303</v>
      </c>
      <c r="I6">
        <v>44.100001017252502</v>
      </c>
      <c r="J6">
        <v>52.193332672119098</v>
      </c>
      <c r="K6">
        <v>38.510000864664597</v>
      </c>
      <c r="L6">
        <v>13.8500003814697</v>
      </c>
      <c r="M6">
        <v>13.258333206176699</v>
      </c>
      <c r="N6">
        <v>111.433331807454</v>
      </c>
      <c r="O6">
        <v>110.36666361490801</v>
      </c>
      <c r="P6">
        <v>100.713330586751</v>
      </c>
      <c r="Q6">
        <v>133.58333841959501</v>
      </c>
      <c r="R6">
        <v>69.959999084472599</v>
      </c>
      <c r="S6">
        <v>78.333335876464801</v>
      </c>
      <c r="T6">
        <v>12826.666666666601</v>
      </c>
      <c r="U6">
        <v>13846.666666666601</v>
      </c>
      <c r="V6">
        <v>9428.3333333333303</v>
      </c>
      <c r="W6">
        <v>12056.666666666601</v>
      </c>
      <c r="X6">
        <v>6845</v>
      </c>
      <c r="Y6">
        <v>5980</v>
      </c>
      <c r="Z6">
        <v>418.16665649414</v>
      </c>
      <c r="AA6">
        <v>387.16667683919201</v>
      </c>
      <c r="AB6">
        <v>223.79999796549399</v>
      </c>
      <c r="AC6">
        <v>493.99999999999898</v>
      </c>
      <c r="AD6">
        <v>301.79998779296801</v>
      </c>
      <c r="AE6">
        <v>184.69999694824099</v>
      </c>
      <c r="AF6">
        <v>107.433334350585</v>
      </c>
      <c r="AG6">
        <v>98.620002746581903</v>
      </c>
      <c r="AH6">
        <v>66.773333231608007</v>
      </c>
      <c r="AI6">
        <v>113.600001017252</v>
      </c>
      <c r="AJ6">
        <v>89.680000305175696</v>
      </c>
      <c r="AK6">
        <v>51.140000661214103</v>
      </c>
      <c r="AL6">
        <v>8.8553336461385008</v>
      </c>
      <c r="AM6">
        <v>7.6626667976379297</v>
      </c>
      <c r="AN6">
        <v>7.5933332443237198</v>
      </c>
      <c r="AO6">
        <v>8.0153331756591708</v>
      </c>
      <c r="AP6">
        <v>4.2659997940063397</v>
      </c>
      <c r="AQ6">
        <v>4.1833332379658899</v>
      </c>
      <c r="AR6">
        <v>63.040000915527301</v>
      </c>
      <c r="AS6">
        <v>60.523333231607999</v>
      </c>
      <c r="AT6">
        <v>63.040000915527301</v>
      </c>
      <c r="AU6">
        <v>72.966667175292898</v>
      </c>
      <c r="AV6">
        <v>54.340000152587798</v>
      </c>
      <c r="AW6">
        <v>63.193332672119098</v>
      </c>
      <c r="AX6">
        <v>37.3966674804687</v>
      </c>
      <c r="AY6">
        <v>34.3566665649413</v>
      </c>
      <c r="AZ6">
        <v>23.429999669392799</v>
      </c>
      <c r="BA6">
        <v>41.926667531331297</v>
      </c>
      <c r="BB6">
        <v>30.620000839233398</v>
      </c>
      <c r="BC6">
        <v>21.256666183471602</v>
      </c>
      <c r="BD6">
        <v>40.073333740234297</v>
      </c>
      <c r="BE6">
        <v>41.133333841959598</v>
      </c>
      <c r="BF6">
        <v>28.2200005849202</v>
      </c>
      <c r="BG6">
        <v>35.039999643961501</v>
      </c>
      <c r="BH6">
        <v>34.799999237060497</v>
      </c>
      <c r="BI6">
        <v>29.059999465942301</v>
      </c>
      <c r="BJ6" s="27"/>
    </row>
    <row r="7" spans="1:62" s="4" customFormat="1" x14ac:dyDescent="0.25">
      <c r="A7">
        <v>-10</v>
      </c>
      <c r="B7">
        <v>13.591666857401499</v>
      </c>
      <c r="C7">
        <v>12.799999554951899</v>
      </c>
      <c r="D7">
        <v>19.900000254313099</v>
      </c>
      <c r="E7">
        <v>34.046667734781799</v>
      </c>
      <c r="F7">
        <v>25.079999287923101</v>
      </c>
      <c r="G7">
        <v>24.379999160766602</v>
      </c>
      <c r="H7">
        <v>36.973332722981702</v>
      </c>
      <c r="I7">
        <v>43.390000661214103</v>
      </c>
      <c r="J7">
        <v>52.746665954589801</v>
      </c>
      <c r="K7">
        <v>39.000001271565701</v>
      </c>
      <c r="L7">
        <v>13.400000254313101</v>
      </c>
      <c r="M7">
        <v>13.4099998474121</v>
      </c>
      <c r="N7">
        <v>112.416666666666</v>
      </c>
      <c r="O7">
        <v>109.283330281575</v>
      </c>
      <c r="P7">
        <v>98.476664225260294</v>
      </c>
      <c r="Q7">
        <v>134.06667073567601</v>
      </c>
      <c r="R7">
        <v>67.373332977294794</v>
      </c>
      <c r="S7">
        <v>81.120002746582003</v>
      </c>
      <c r="T7">
        <v>12983.333333333299</v>
      </c>
      <c r="U7">
        <v>13903.333333333299</v>
      </c>
      <c r="V7">
        <v>9261.6666666666606</v>
      </c>
      <c r="W7">
        <v>12193.333333333299</v>
      </c>
      <c r="X7">
        <v>6630</v>
      </c>
      <c r="Y7">
        <v>5995</v>
      </c>
      <c r="Z7">
        <v>422.53332519531199</v>
      </c>
      <c r="AA7">
        <v>384.13334147135299</v>
      </c>
      <c r="AB7">
        <v>220.599995930989</v>
      </c>
      <c r="AC7">
        <v>494.39999389648301</v>
      </c>
      <c r="AD7">
        <v>289.06666056314998</v>
      </c>
      <c r="AE7">
        <v>185.89999389648401</v>
      </c>
      <c r="AF7">
        <v>108.466667175292</v>
      </c>
      <c r="AG7">
        <v>98.080001831054602</v>
      </c>
      <c r="AH7">
        <v>66.406667073567604</v>
      </c>
      <c r="AI7">
        <v>114.800000508626</v>
      </c>
      <c r="AJ7">
        <v>87.220001220702997</v>
      </c>
      <c r="AK7">
        <v>51.700000762939403</v>
      </c>
      <c r="AL7">
        <v>8.8866669336954693</v>
      </c>
      <c r="AM7">
        <v>7.6113333702087296</v>
      </c>
      <c r="AN7">
        <v>7.5386667251586799</v>
      </c>
      <c r="AO7">
        <v>8.04066658020019</v>
      </c>
      <c r="AP7">
        <v>4.1639998753865397</v>
      </c>
      <c r="AQ7">
        <v>4.2399997711181596</v>
      </c>
      <c r="AR7">
        <v>63.520000457763601</v>
      </c>
      <c r="AS7">
        <v>60.246667226155502</v>
      </c>
      <c r="AT7">
        <v>63.580001831054602</v>
      </c>
      <c r="AU7">
        <v>72.293334960937401</v>
      </c>
      <c r="AV7">
        <v>54.306667327880703</v>
      </c>
      <c r="AW7">
        <v>64.459999084472599</v>
      </c>
      <c r="AX7">
        <v>37.663333892822202</v>
      </c>
      <c r="AY7">
        <v>34.123332977294801</v>
      </c>
      <c r="AZ7">
        <v>23.299999872843301</v>
      </c>
      <c r="BA7">
        <v>41.953333536783802</v>
      </c>
      <c r="BB7">
        <v>29.653333663940298</v>
      </c>
      <c r="BC7">
        <v>21.549999237060501</v>
      </c>
      <c r="BD7">
        <v>40.306667327880803</v>
      </c>
      <c r="BE7">
        <v>41.016667683919202</v>
      </c>
      <c r="BF7">
        <v>27.920000712076799</v>
      </c>
      <c r="BG7">
        <v>35.120000203450402</v>
      </c>
      <c r="BH7">
        <v>33.699999491373603</v>
      </c>
      <c r="BI7">
        <v>29.379999160766602</v>
      </c>
      <c r="BJ7" s="27"/>
    </row>
    <row r="8" spans="1:62" s="4" customFormat="1" x14ac:dyDescent="0.25">
      <c r="A8">
        <v>-9</v>
      </c>
      <c r="B8">
        <v>13.2600002288818</v>
      </c>
      <c r="C8">
        <v>12.7299995422363</v>
      </c>
      <c r="D8">
        <v>19.770000457763601</v>
      </c>
      <c r="E8">
        <v>34.040000915527301</v>
      </c>
      <c r="F8">
        <v>24.519999186197801</v>
      </c>
      <c r="G8">
        <v>24.520000457763601</v>
      </c>
      <c r="H8">
        <v>38.099998474121001</v>
      </c>
      <c r="I8">
        <v>42.680000305175703</v>
      </c>
      <c r="J8">
        <v>53.299999237060497</v>
      </c>
      <c r="K8">
        <v>39.490001678466797</v>
      </c>
      <c r="L8">
        <v>12.9500001271565</v>
      </c>
      <c r="M8">
        <v>13.6000003814697</v>
      </c>
      <c r="N8">
        <v>113.400001525878</v>
      </c>
      <c r="O8">
        <v>108.199996948242</v>
      </c>
      <c r="P8">
        <v>96.239997863769503</v>
      </c>
      <c r="Q8">
        <v>134.55000305175699</v>
      </c>
      <c r="R8">
        <v>64.786666870117102</v>
      </c>
      <c r="S8">
        <v>82.900001525878906</v>
      </c>
      <c r="T8">
        <v>13140</v>
      </c>
      <c r="U8">
        <v>13960</v>
      </c>
      <c r="V8">
        <v>9095</v>
      </c>
      <c r="W8">
        <v>12330</v>
      </c>
      <c r="X8">
        <v>6415</v>
      </c>
      <c r="Y8">
        <v>6255</v>
      </c>
      <c r="Z8">
        <v>426.89999389648398</v>
      </c>
      <c r="AA8">
        <v>381.100006103515</v>
      </c>
      <c r="AB8">
        <v>217.39999389648401</v>
      </c>
      <c r="AC8">
        <v>494.79998779296801</v>
      </c>
      <c r="AD8">
        <v>276.33333333333201</v>
      </c>
      <c r="AE8">
        <v>186.80000305175699</v>
      </c>
      <c r="AF8">
        <v>109.5</v>
      </c>
      <c r="AG8">
        <v>97.540000915527301</v>
      </c>
      <c r="AH8">
        <v>66.040000915527301</v>
      </c>
      <c r="AI8">
        <v>116</v>
      </c>
      <c r="AJ8">
        <v>84.760002136230398</v>
      </c>
      <c r="AK8">
        <v>51.659999847412102</v>
      </c>
      <c r="AL8">
        <v>8.9180002212524396</v>
      </c>
      <c r="AM8">
        <v>7.5599999427795401</v>
      </c>
      <c r="AN8">
        <v>7.4840002059936497</v>
      </c>
      <c r="AO8">
        <v>8.0659999847412092</v>
      </c>
      <c r="AP8">
        <v>4.0619999567667602</v>
      </c>
      <c r="AQ8">
        <v>4.3299999237060502</v>
      </c>
      <c r="AR8">
        <v>64</v>
      </c>
      <c r="AS8">
        <v>59.970001220703097</v>
      </c>
      <c r="AT8">
        <v>64.120002746582003</v>
      </c>
      <c r="AU8">
        <v>71.620002746582003</v>
      </c>
      <c r="AV8">
        <v>54.2733345031738</v>
      </c>
      <c r="AW8">
        <v>63.799999237060497</v>
      </c>
      <c r="AX8">
        <v>37.930000305175703</v>
      </c>
      <c r="AY8">
        <v>33.889999389648402</v>
      </c>
      <c r="AZ8">
        <v>23.170000076293899</v>
      </c>
      <c r="BA8">
        <v>41.9799995422363</v>
      </c>
      <c r="BB8">
        <v>28.686666488647401</v>
      </c>
      <c r="BC8">
        <v>21.600000381469702</v>
      </c>
      <c r="BD8">
        <v>40.540000915527301</v>
      </c>
      <c r="BE8">
        <v>40.900001525878899</v>
      </c>
      <c r="BF8">
        <v>27.620000839233398</v>
      </c>
      <c r="BG8">
        <v>35.200000762939403</v>
      </c>
      <c r="BH8">
        <v>32.599999745686802</v>
      </c>
      <c r="BI8">
        <v>29.040000915527301</v>
      </c>
      <c r="BJ8" s="27"/>
    </row>
    <row r="9" spans="1:62" s="4" customFormat="1" x14ac:dyDescent="0.25">
      <c r="A9">
        <v>-8</v>
      </c>
      <c r="B9">
        <v>13.3500003814697</v>
      </c>
      <c r="C9">
        <v>12.395000457763601</v>
      </c>
      <c r="D9">
        <v>19.889999389648398</v>
      </c>
      <c r="E9">
        <v>35</v>
      </c>
      <c r="F9">
        <v>23.959999084472599</v>
      </c>
      <c r="G9">
        <v>24.4799995422363</v>
      </c>
      <c r="H9">
        <v>37.689998626708899</v>
      </c>
      <c r="I9">
        <v>42.700000762939403</v>
      </c>
      <c r="J9">
        <v>49.520000457763601</v>
      </c>
      <c r="K9">
        <v>41.099998474121001</v>
      </c>
      <c r="L9">
        <v>12.5</v>
      </c>
      <c r="M9">
        <v>13.895000457763601</v>
      </c>
      <c r="N9">
        <v>115.949996948242</v>
      </c>
      <c r="O9">
        <v>109.34999847412099</v>
      </c>
      <c r="P9">
        <v>93.760002136230398</v>
      </c>
      <c r="Q9">
        <v>141.05000305175699</v>
      </c>
      <c r="R9">
        <v>62.200000762939403</v>
      </c>
      <c r="S9">
        <v>83.099998474121094</v>
      </c>
      <c r="T9">
        <v>13050</v>
      </c>
      <c r="U9">
        <v>13860</v>
      </c>
      <c r="V9">
        <v>8500</v>
      </c>
      <c r="W9">
        <v>13240</v>
      </c>
      <c r="X9">
        <v>6200</v>
      </c>
      <c r="Y9">
        <v>6295</v>
      </c>
      <c r="Z9">
        <v>432</v>
      </c>
      <c r="AA9">
        <v>388.39999389648398</v>
      </c>
      <c r="AB9">
        <v>213.19999694824199</v>
      </c>
      <c r="AC9">
        <v>485</v>
      </c>
      <c r="AD9">
        <v>263.600006103515</v>
      </c>
      <c r="AE9">
        <v>187.19999694824199</v>
      </c>
      <c r="AF9">
        <v>108.84999847412099</v>
      </c>
      <c r="AG9">
        <v>99.660003662109304</v>
      </c>
      <c r="AH9">
        <v>65.459999084472599</v>
      </c>
      <c r="AI9">
        <v>118.75</v>
      </c>
      <c r="AJ9">
        <v>82.300003051757798</v>
      </c>
      <c r="AK9">
        <v>51.439998626708899</v>
      </c>
      <c r="AL9">
        <v>8.6319999694824201</v>
      </c>
      <c r="AM9">
        <v>7.6519999504089302</v>
      </c>
      <c r="AN9">
        <v>7.1999998092651296</v>
      </c>
      <c r="AO9">
        <v>8.2880001068115199</v>
      </c>
      <c r="AP9">
        <v>3.96000003814697</v>
      </c>
      <c r="AQ9">
        <v>4.2750000953674299</v>
      </c>
      <c r="AR9">
        <v>63.520000457763601</v>
      </c>
      <c r="AS9">
        <v>59.270000457763601</v>
      </c>
      <c r="AT9">
        <v>61.139999389648402</v>
      </c>
      <c r="AU9">
        <v>71.879997253417898</v>
      </c>
      <c r="AV9">
        <v>54.240001678466797</v>
      </c>
      <c r="AW9">
        <v>64.559997558593693</v>
      </c>
      <c r="AX9">
        <v>37.880001068115199</v>
      </c>
      <c r="AY9">
        <v>34.770000457763601</v>
      </c>
      <c r="AZ9">
        <v>22.870000839233398</v>
      </c>
      <c r="BA9">
        <v>43.540000915527301</v>
      </c>
      <c r="BB9">
        <v>27.7199993133544</v>
      </c>
      <c r="BC9">
        <v>21.639999389648398</v>
      </c>
      <c r="BD9">
        <v>40.520000457763601</v>
      </c>
      <c r="BE9">
        <v>41.599998474121001</v>
      </c>
      <c r="BF9">
        <v>27.9799995422363</v>
      </c>
      <c r="BG9">
        <v>35.939998626708899</v>
      </c>
      <c r="BH9">
        <v>31.5</v>
      </c>
      <c r="BI9">
        <v>28.909999847412099</v>
      </c>
      <c r="BJ9" s="27"/>
    </row>
    <row r="10" spans="1:62" s="4" customFormat="1" x14ac:dyDescent="0.25">
      <c r="A10">
        <v>-7</v>
      </c>
      <c r="B10">
        <v>13.444999694824199</v>
      </c>
      <c r="C10">
        <v>12.3400001525878</v>
      </c>
      <c r="D10">
        <v>19.399999618530199</v>
      </c>
      <c r="E10">
        <v>35.139999389648402</v>
      </c>
      <c r="F10">
        <v>23.340000152587798</v>
      </c>
      <c r="G10">
        <v>24.579999923706001</v>
      </c>
      <c r="H10">
        <v>37.369998931884702</v>
      </c>
      <c r="I10">
        <v>43.950000762939403</v>
      </c>
      <c r="J10">
        <v>47.560001373291001</v>
      </c>
      <c r="K10">
        <v>42.180000305175703</v>
      </c>
      <c r="L10">
        <v>12.079999923706</v>
      </c>
      <c r="M10">
        <v>14.050000190734799</v>
      </c>
      <c r="N10">
        <v>115.800003051757</v>
      </c>
      <c r="O10">
        <v>108.550003051757</v>
      </c>
      <c r="P10">
        <v>88.5</v>
      </c>
      <c r="Q10">
        <v>145.5</v>
      </c>
      <c r="R10">
        <v>62.200000762939403</v>
      </c>
      <c r="S10">
        <v>81.099998474121094</v>
      </c>
      <c r="T10">
        <v>13650</v>
      </c>
      <c r="U10">
        <v>13120</v>
      </c>
      <c r="V10">
        <v>8490</v>
      </c>
      <c r="W10">
        <v>13390</v>
      </c>
      <c r="X10">
        <v>5995</v>
      </c>
      <c r="Y10">
        <v>6185</v>
      </c>
      <c r="Z10">
        <v>438.39999389648398</v>
      </c>
      <c r="AA10">
        <v>381.600006103515</v>
      </c>
      <c r="AB10">
        <v>217</v>
      </c>
      <c r="AC10">
        <v>464</v>
      </c>
      <c r="AD10">
        <v>243.80000305175699</v>
      </c>
      <c r="AE10">
        <v>185</v>
      </c>
      <c r="AF10">
        <v>109.699996948242</v>
      </c>
      <c r="AG10">
        <v>97.819999694824205</v>
      </c>
      <c r="AH10">
        <v>65.199996948242102</v>
      </c>
      <c r="AI10">
        <v>117.400001525878</v>
      </c>
      <c r="AJ10">
        <v>80.260002136230398</v>
      </c>
      <c r="AK10">
        <v>51.799999237060497</v>
      </c>
      <c r="AL10">
        <v>8.6160001754760707</v>
      </c>
      <c r="AM10">
        <v>7.59800004959106</v>
      </c>
      <c r="AN10">
        <v>7.1719999313354403</v>
      </c>
      <c r="AO10">
        <v>8.6899995803833008</v>
      </c>
      <c r="AP10">
        <v>3.8650000095367401</v>
      </c>
      <c r="AQ10">
        <v>4.25</v>
      </c>
      <c r="AR10">
        <v>63.580001831054602</v>
      </c>
      <c r="AS10">
        <v>58.279998779296797</v>
      </c>
      <c r="AT10">
        <v>60.9799995422363</v>
      </c>
      <c r="AU10">
        <v>74.800003051757798</v>
      </c>
      <c r="AV10">
        <v>51.419998168945298</v>
      </c>
      <c r="AW10">
        <v>63.680000305175703</v>
      </c>
      <c r="AX10">
        <v>38.060001373291001</v>
      </c>
      <c r="AY10">
        <v>34.009998321533203</v>
      </c>
      <c r="AZ10">
        <v>23.520000457763601</v>
      </c>
      <c r="BA10">
        <v>44.259998321533203</v>
      </c>
      <c r="BB10">
        <v>27.920000076293899</v>
      </c>
      <c r="BC10">
        <v>21.2000007629394</v>
      </c>
      <c r="BD10">
        <v>41.409999847412102</v>
      </c>
      <c r="BE10">
        <v>40.849998474121001</v>
      </c>
      <c r="BF10">
        <v>28.159999847412099</v>
      </c>
      <c r="BG10">
        <v>36.380001068115199</v>
      </c>
      <c r="BH10">
        <v>31.2600002288818</v>
      </c>
      <c r="BI10">
        <v>29.120000839233398</v>
      </c>
      <c r="BJ10" s="27"/>
    </row>
    <row r="11" spans="1:62" s="4" customFormat="1" x14ac:dyDescent="0.25">
      <c r="A11">
        <v>-6</v>
      </c>
      <c r="B11">
        <v>13.560000419616699</v>
      </c>
      <c r="C11">
        <v>11.779999732971101</v>
      </c>
      <c r="D11">
        <v>18.809999465942301</v>
      </c>
      <c r="E11">
        <v>34.900001525878899</v>
      </c>
      <c r="F11">
        <v>23.159999847412099</v>
      </c>
      <c r="G11">
        <v>24.639999389648398</v>
      </c>
      <c r="H11">
        <v>36.209999084472599</v>
      </c>
      <c r="I11">
        <v>44.389999389648402</v>
      </c>
      <c r="J11">
        <v>44.279998779296797</v>
      </c>
      <c r="K11">
        <v>41.419998168945298</v>
      </c>
      <c r="L11">
        <v>10.8500003814697</v>
      </c>
      <c r="M11">
        <v>13.024999618530201</v>
      </c>
      <c r="N11">
        <v>114.09999847412099</v>
      </c>
      <c r="O11">
        <v>111.400001525878</v>
      </c>
      <c r="P11">
        <v>84.220001220703097</v>
      </c>
      <c r="Q11">
        <v>145.30000305175699</v>
      </c>
      <c r="R11">
        <v>58.799999237060497</v>
      </c>
      <c r="S11">
        <v>79.919998168945298</v>
      </c>
      <c r="T11">
        <v>13880</v>
      </c>
      <c r="U11">
        <v>12780</v>
      </c>
      <c r="V11">
        <v>8215</v>
      </c>
      <c r="W11">
        <v>13370</v>
      </c>
      <c r="X11">
        <v>5550</v>
      </c>
      <c r="Y11">
        <v>6220</v>
      </c>
      <c r="Z11">
        <v>429</v>
      </c>
      <c r="AA11">
        <v>382.600006103515</v>
      </c>
      <c r="AB11">
        <v>206</v>
      </c>
      <c r="AC11">
        <v>488</v>
      </c>
      <c r="AD11">
        <v>229.600006103515</v>
      </c>
      <c r="AE11">
        <v>183.89999389648401</v>
      </c>
      <c r="AF11">
        <v>107.900001525878</v>
      </c>
      <c r="AG11">
        <v>98.059997558593693</v>
      </c>
      <c r="AH11">
        <v>61.4799995422363</v>
      </c>
      <c r="AI11">
        <v>116.199996948242</v>
      </c>
      <c r="AJ11">
        <v>75.239997863769503</v>
      </c>
      <c r="AK11">
        <v>50.659999847412102</v>
      </c>
      <c r="AL11">
        <v>8.4860000610351491</v>
      </c>
      <c r="AM11">
        <v>7.3660001754760698</v>
      </c>
      <c r="AN11">
        <v>7.0440001487731898</v>
      </c>
      <c r="AO11">
        <v>8.4759998321533203</v>
      </c>
      <c r="AP11">
        <v>3.5250000953674299</v>
      </c>
      <c r="AQ11">
        <v>4.19099998474121</v>
      </c>
      <c r="AR11">
        <v>63.049999237060497</v>
      </c>
      <c r="AS11">
        <v>58.200000762939403</v>
      </c>
      <c r="AT11">
        <v>57.200000762939403</v>
      </c>
      <c r="AU11">
        <v>73.599998474121094</v>
      </c>
      <c r="AV11">
        <v>46.470001220703097</v>
      </c>
      <c r="AW11">
        <v>62.5</v>
      </c>
      <c r="AX11">
        <v>37.349998474121001</v>
      </c>
      <c r="AY11">
        <v>33.959999084472599</v>
      </c>
      <c r="AZ11">
        <v>22.090000152587798</v>
      </c>
      <c r="BA11">
        <v>44.319999694824197</v>
      </c>
      <c r="BB11">
        <v>26.629999160766602</v>
      </c>
      <c r="BC11">
        <v>21.149999618530199</v>
      </c>
      <c r="BD11">
        <v>41.330001831054602</v>
      </c>
      <c r="BE11">
        <v>40.700000762939403</v>
      </c>
      <c r="BF11">
        <v>27.100000381469702</v>
      </c>
      <c r="BG11">
        <v>37.009998321533203</v>
      </c>
      <c r="BH11">
        <v>30.090000152587798</v>
      </c>
      <c r="BI11">
        <v>28.9799995422363</v>
      </c>
      <c r="BJ11" s="27"/>
    </row>
    <row r="12" spans="1:62" s="4" customFormat="1" x14ac:dyDescent="0.25">
      <c r="A12">
        <v>-5</v>
      </c>
      <c r="B12">
        <v>13.795000076293899</v>
      </c>
      <c r="C12">
        <v>12.0850000381469</v>
      </c>
      <c r="D12">
        <v>19.5</v>
      </c>
      <c r="E12">
        <v>33.880001068115199</v>
      </c>
      <c r="F12">
        <v>21.079999923706001</v>
      </c>
      <c r="G12">
        <v>24.5933329264322</v>
      </c>
      <c r="H12">
        <v>37.020000457763601</v>
      </c>
      <c r="I12">
        <v>44.020000457763601</v>
      </c>
      <c r="J12">
        <v>43.110000610351499</v>
      </c>
      <c r="K12">
        <v>40.900001525878899</v>
      </c>
      <c r="L12">
        <v>9.1300001144409109</v>
      </c>
      <c r="M12">
        <v>13.223333040873101</v>
      </c>
      <c r="N12">
        <v>117.900001525878</v>
      </c>
      <c r="O12">
        <v>111.949996948242</v>
      </c>
      <c r="P12">
        <v>87.620002746582003</v>
      </c>
      <c r="Q12">
        <v>139.19999694824199</v>
      </c>
      <c r="R12">
        <v>49.400001525878899</v>
      </c>
      <c r="S12">
        <v>80.093332926432197</v>
      </c>
      <c r="T12">
        <v>14110</v>
      </c>
      <c r="U12">
        <v>13000</v>
      </c>
      <c r="V12">
        <v>8380</v>
      </c>
      <c r="W12">
        <v>13040</v>
      </c>
      <c r="X12">
        <v>4660</v>
      </c>
      <c r="Y12">
        <v>6225</v>
      </c>
      <c r="Z12">
        <v>428</v>
      </c>
      <c r="AA12">
        <v>395.29998779296801</v>
      </c>
      <c r="AB12">
        <v>215.600006103515</v>
      </c>
      <c r="AC12">
        <v>479.600006103515</v>
      </c>
      <c r="AD12">
        <v>192.100006103515</v>
      </c>
      <c r="AE12">
        <v>183.933329264322</v>
      </c>
      <c r="AF12">
        <v>109.09999847412099</v>
      </c>
      <c r="AG12">
        <v>100.949996948242</v>
      </c>
      <c r="AH12">
        <v>62.5</v>
      </c>
      <c r="AI12">
        <v>114.75</v>
      </c>
      <c r="AJ12">
        <v>60.5</v>
      </c>
      <c r="AK12">
        <v>50.939999898274699</v>
      </c>
      <c r="AL12">
        <v>8.4580001831054599</v>
      </c>
      <c r="AM12">
        <v>7.4980001449584899</v>
      </c>
      <c r="AN12">
        <v>7.2119998931884703</v>
      </c>
      <c r="AO12">
        <v>8.1400003433227504</v>
      </c>
      <c r="AP12">
        <v>2.8510000705718901</v>
      </c>
      <c r="AQ12">
        <v>4.2046666145324698</v>
      </c>
      <c r="AR12">
        <v>63.560001373291001</v>
      </c>
      <c r="AS12">
        <v>58.700000762939403</v>
      </c>
      <c r="AT12">
        <v>59.560001373291001</v>
      </c>
      <c r="AU12">
        <v>73.760002136230398</v>
      </c>
      <c r="AV12">
        <v>43.439998626708899</v>
      </c>
      <c r="AW12">
        <v>62.686667124430301</v>
      </c>
      <c r="AX12">
        <v>37.860000610351499</v>
      </c>
      <c r="AY12">
        <v>34.720001220703097</v>
      </c>
      <c r="AZ12">
        <v>23.389999389648398</v>
      </c>
      <c r="BA12">
        <v>44.389999389648402</v>
      </c>
      <c r="BB12">
        <v>23.1800003051757</v>
      </c>
      <c r="BC12">
        <v>21.183333079020102</v>
      </c>
      <c r="BD12">
        <v>42.240001678466797</v>
      </c>
      <c r="BE12">
        <v>41.369998931884702</v>
      </c>
      <c r="BF12">
        <v>27.569999694824201</v>
      </c>
      <c r="BG12">
        <v>36.680000305175703</v>
      </c>
      <c r="BH12">
        <v>26.7399997711181</v>
      </c>
      <c r="BI12">
        <v>28.9599997202555</v>
      </c>
      <c r="BJ12" s="27"/>
    </row>
    <row r="13" spans="1:62" s="4" customFormat="1" x14ac:dyDescent="0.25">
      <c r="A13">
        <v>-4</v>
      </c>
      <c r="B13">
        <v>13.7866668701171</v>
      </c>
      <c r="C13">
        <v>11.9399998982746</v>
      </c>
      <c r="D13">
        <v>19.433333079020102</v>
      </c>
      <c r="E13">
        <v>33.993334452311103</v>
      </c>
      <c r="F13">
        <v>20.2000007629394</v>
      </c>
      <c r="G13">
        <v>24.546666463216098</v>
      </c>
      <c r="H13">
        <v>37.080000559488802</v>
      </c>
      <c r="I13">
        <v>43.623334248860601</v>
      </c>
      <c r="J13">
        <v>42.900000254313099</v>
      </c>
      <c r="K13">
        <v>40.766667683919202</v>
      </c>
      <c r="L13">
        <v>10</v>
      </c>
      <c r="M13">
        <v>13.421666463216001</v>
      </c>
      <c r="N13">
        <v>117.433334350585</v>
      </c>
      <c r="O13">
        <v>110.89999898274699</v>
      </c>
      <c r="P13">
        <v>87.966669718424399</v>
      </c>
      <c r="Q13">
        <v>139.29999796549399</v>
      </c>
      <c r="R13">
        <v>52.4799995422363</v>
      </c>
      <c r="S13">
        <v>80.266667683919195</v>
      </c>
      <c r="T13">
        <v>13966.666666666601</v>
      </c>
      <c r="U13">
        <v>12833.333333333299</v>
      </c>
      <c r="V13">
        <v>8363.3333333333303</v>
      </c>
      <c r="W13">
        <v>13076.666666666601</v>
      </c>
      <c r="X13">
        <v>4802</v>
      </c>
      <c r="Y13">
        <v>6230</v>
      </c>
      <c r="Z13">
        <v>424.76666259765602</v>
      </c>
      <c r="AA13">
        <v>391.89999389648301</v>
      </c>
      <c r="AB13">
        <v>216.06667073567601</v>
      </c>
      <c r="AC13">
        <v>482.06667073567598</v>
      </c>
      <c r="AD13">
        <v>208.39999389648401</v>
      </c>
      <c r="AE13">
        <v>183.96666463216101</v>
      </c>
      <c r="AF13">
        <v>108.366666158039</v>
      </c>
      <c r="AG13">
        <v>100.27999877929599</v>
      </c>
      <c r="AH13">
        <v>62.4799995422363</v>
      </c>
      <c r="AI13">
        <v>115.89999898274699</v>
      </c>
      <c r="AJ13">
        <v>63.680000305175703</v>
      </c>
      <c r="AK13">
        <v>51.219999949137303</v>
      </c>
      <c r="AL13">
        <v>8.3753334681192904</v>
      </c>
      <c r="AM13">
        <v>7.4720001220703001</v>
      </c>
      <c r="AN13">
        <v>7.1639998753865504</v>
      </c>
      <c r="AO13">
        <v>8.1933336257934499</v>
      </c>
      <c r="AP13">
        <v>2.8050000667571999</v>
      </c>
      <c r="AQ13">
        <v>4.2183332443237296</v>
      </c>
      <c r="AR13">
        <v>63.216667175292898</v>
      </c>
      <c r="AS13">
        <v>58.380001068115199</v>
      </c>
      <c r="AT13">
        <v>59.580000559488902</v>
      </c>
      <c r="AU13">
        <v>73.693333943684806</v>
      </c>
      <c r="AV13">
        <v>45.680000305175703</v>
      </c>
      <c r="AW13">
        <v>62.873334248860601</v>
      </c>
      <c r="AX13">
        <v>37.743333180745402</v>
      </c>
      <c r="AY13">
        <v>34.400000254313099</v>
      </c>
      <c r="AZ13">
        <v>23.206666310628101</v>
      </c>
      <c r="BA13">
        <v>44.6033325195312</v>
      </c>
      <c r="BB13">
        <v>23.5</v>
      </c>
      <c r="BC13">
        <v>21.216666539510001</v>
      </c>
      <c r="BD13">
        <v>42.020001729329401</v>
      </c>
      <c r="BE13">
        <v>40.9399998982746</v>
      </c>
      <c r="BF13">
        <v>27.5633328755696</v>
      </c>
      <c r="BG13">
        <v>36.6700007120767</v>
      </c>
      <c r="BH13">
        <v>26.909999847412099</v>
      </c>
      <c r="BI13">
        <v>28.939999898274699</v>
      </c>
      <c r="BJ13" s="27"/>
    </row>
    <row r="14" spans="1:62" s="4" customFormat="1" x14ac:dyDescent="0.25">
      <c r="A14">
        <v>-3</v>
      </c>
      <c r="B14">
        <v>13.7783336639403</v>
      </c>
      <c r="C14">
        <v>11.794999758402399</v>
      </c>
      <c r="D14">
        <v>19.366666158040299</v>
      </c>
      <c r="E14">
        <v>34.1066678365071</v>
      </c>
      <c r="F14">
        <v>20.713333765665599</v>
      </c>
      <c r="G14">
        <v>24.5</v>
      </c>
      <c r="H14">
        <v>37.140000661214103</v>
      </c>
      <c r="I14">
        <v>43.226668039957602</v>
      </c>
      <c r="J14">
        <v>42.689999898274699</v>
      </c>
      <c r="K14">
        <v>40.633333841959598</v>
      </c>
      <c r="L14">
        <v>10.5</v>
      </c>
      <c r="M14">
        <v>13.619999885559</v>
      </c>
      <c r="N14">
        <v>116.966667175292</v>
      </c>
      <c r="O14">
        <v>109.850001017252</v>
      </c>
      <c r="P14">
        <v>88.313336690266794</v>
      </c>
      <c r="Q14">
        <v>139.39999898274701</v>
      </c>
      <c r="R14">
        <v>52.1666666666666</v>
      </c>
      <c r="S14">
        <v>80.440002441406193</v>
      </c>
      <c r="T14">
        <v>13823.333333333299</v>
      </c>
      <c r="U14">
        <v>12666.666666666601</v>
      </c>
      <c r="V14">
        <v>8346.6666666666606</v>
      </c>
      <c r="W14">
        <v>13113.333333333299</v>
      </c>
      <c r="X14">
        <v>4684.6666666666597</v>
      </c>
      <c r="Y14">
        <v>6235</v>
      </c>
      <c r="Z14">
        <v>421.53332519531199</v>
      </c>
      <c r="AA14">
        <v>388.49999999999898</v>
      </c>
      <c r="AB14">
        <v>216.53333536783799</v>
      </c>
      <c r="AC14">
        <v>484.53333536783799</v>
      </c>
      <c r="AD14">
        <v>204.999994913736</v>
      </c>
      <c r="AE14">
        <v>184</v>
      </c>
      <c r="AF14">
        <v>107.633333841959</v>
      </c>
      <c r="AG14">
        <v>99.610000610351406</v>
      </c>
      <c r="AH14">
        <v>62.459999084472599</v>
      </c>
      <c r="AI14">
        <v>117.049997965494</v>
      </c>
      <c r="AJ14">
        <v>61.039999643961501</v>
      </c>
      <c r="AK14">
        <v>51.5</v>
      </c>
      <c r="AL14">
        <v>8.2926667531331297</v>
      </c>
      <c r="AM14">
        <v>7.44600009918212</v>
      </c>
      <c r="AN14">
        <v>7.1159998575846304</v>
      </c>
      <c r="AO14">
        <v>8.2466669082641495</v>
      </c>
      <c r="AP14">
        <v>2.84333340326944</v>
      </c>
      <c r="AQ14">
        <v>4.2319998741149902</v>
      </c>
      <c r="AR14">
        <v>62.873332977294801</v>
      </c>
      <c r="AS14">
        <v>58.060001373291001</v>
      </c>
      <c r="AT14">
        <v>59.599999745686802</v>
      </c>
      <c r="AU14">
        <v>73.6266657511392</v>
      </c>
      <c r="AV14">
        <v>46.453333536783802</v>
      </c>
      <c r="AW14">
        <v>63.060001373291001</v>
      </c>
      <c r="AX14">
        <v>37.626665751139299</v>
      </c>
      <c r="AY14">
        <v>34.079999287923101</v>
      </c>
      <c r="AZ14">
        <v>23.023333231607999</v>
      </c>
      <c r="BA14">
        <v>44.816665649413999</v>
      </c>
      <c r="BB14">
        <v>22.8333333333333</v>
      </c>
      <c r="BC14">
        <v>21.25</v>
      </c>
      <c r="BD14">
        <v>41.800001780191998</v>
      </c>
      <c r="BE14">
        <v>40.510000864664597</v>
      </c>
      <c r="BF14">
        <v>27.556666056314999</v>
      </c>
      <c r="BG14">
        <v>36.660001118977803</v>
      </c>
      <c r="BH14">
        <v>26.913333257039302</v>
      </c>
      <c r="BI14">
        <v>28.920000076293899</v>
      </c>
      <c r="BJ14" s="27"/>
    </row>
    <row r="15" spans="1:62" s="4" customFormat="1" x14ac:dyDescent="0.25">
      <c r="A15">
        <v>-2</v>
      </c>
      <c r="B15">
        <v>13.770000457763601</v>
      </c>
      <c r="C15">
        <v>11.649999618530201</v>
      </c>
      <c r="D15">
        <v>19.299999237060501</v>
      </c>
      <c r="E15">
        <v>34.220001220703097</v>
      </c>
      <c r="F15">
        <v>21.226666768391802</v>
      </c>
      <c r="G15">
        <v>24.7000007629394</v>
      </c>
      <c r="H15">
        <v>37.200000762939403</v>
      </c>
      <c r="I15">
        <v>42.830001831054602</v>
      </c>
      <c r="J15">
        <v>42.4799995422363</v>
      </c>
      <c r="K15">
        <v>40.5</v>
      </c>
      <c r="L15">
        <v>11</v>
      </c>
      <c r="M15">
        <v>14.300000190734799</v>
      </c>
      <c r="N15">
        <v>116.5</v>
      </c>
      <c r="O15">
        <v>108.800003051757</v>
      </c>
      <c r="P15">
        <v>88.660003662109304</v>
      </c>
      <c r="Q15">
        <v>139.5</v>
      </c>
      <c r="R15">
        <v>51.853333791096901</v>
      </c>
      <c r="S15">
        <v>85.199996948242102</v>
      </c>
      <c r="T15">
        <v>13680</v>
      </c>
      <c r="U15">
        <v>12500</v>
      </c>
      <c r="V15">
        <v>8330</v>
      </c>
      <c r="W15">
        <v>13150</v>
      </c>
      <c r="X15">
        <v>4567.3333333333303</v>
      </c>
      <c r="Y15">
        <v>6510</v>
      </c>
      <c r="Z15">
        <v>418.29998779296801</v>
      </c>
      <c r="AA15">
        <v>385.100006103515</v>
      </c>
      <c r="AB15">
        <v>217</v>
      </c>
      <c r="AC15">
        <v>487</v>
      </c>
      <c r="AD15">
        <v>201.599995930989</v>
      </c>
      <c r="AE15">
        <v>186</v>
      </c>
      <c r="AF15">
        <v>106.900001525878</v>
      </c>
      <c r="AG15">
        <v>98.940002441406193</v>
      </c>
      <c r="AH15">
        <v>62.439998626708899</v>
      </c>
      <c r="AI15">
        <v>118.199996948242</v>
      </c>
      <c r="AJ15">
        <v>58.399998982747299</v>
      </c>
      <c r="AK15">
        <v>53.459999084472599</v>
      </c>
      <c r="AL15">
        <v>8.2100000381469709</v>
      </c>
      <c r="AM15">
        <v>7.42000007629394</v>
      </c>
      <c r="AN15">
        <v>7.0679998397827104</v>
      </c>
      <c r="AO15">
        <v>8.3000001907348597</v>
      </c>
      <c r="AP15">
        <v>2.8816667397816902</v>
      </c>
      <c r="AQ15">
        <v>4.2960000038146902</v>
      </c>
      <c r="AR15">
        <v>62.529998779296797</v>
      </c>
      <c r="AS15">
        <v>57.740001678466797</v>
      </c>
      <c r="AT15">
        <v>59.619998931884702</v>
      </c>
      <c r="AU15">
        <v>73.559997558593693</v>
      </c>
      <c r="AV15">
        <v>47.226666768391901</v>
      </c>
      <c r="AW15">
        <v>65.860000610351506</v>
      </c>
      <c r="AX15">
        <v>37.509998321533203</v>
      </c>
      <c r="AY15">
        <v>33.759998321533203</v>
      </c>
      <c r="AZ15">
        <v>22.840000152587798</v>
      </c>
      <c r="BA15">
        <v>45.029998779296797</v>
      </c>
      <c r="BB15">
        <v>22.1666666666666</v>
      </c>
      <c r="BC15">
        <v>22.540000915527301</v>
      </c>
      <c r="BD15">
        <v>41.580001831054602</v>
      </c>
      <c r="BE15">
        <v>40.080001831054602</v>
      </c>
      <c r="BF15">
        <v>27.549999237060501</v>
      </c>
      <c r="BG15">
        <v>36.650001525878899</v>
      </c>
      <c r="BH15">
        <v>26.9166666666666</v>
      </c>
      <c r="BI15">
        <v>30</v>
      </c>
      <c r="BJ15" s="27"/>
    </row>
    <row r="16" spans="1:62" s="4" customFormat="1" x14ac:dyDescent="0.25">
      <c r="A16">
        <v>-1</v>
      </c>
      <c r="B16">
        <v>13.4799995422363</v>
      </c>
      <c r="C16">
        <v>11.420000076293899</v>
      </c>
      <c r="D16">
        <v>18.370000839233398</v>
      </c>
      <c r="E16">
        <v>34.360000610351499</v>
      </c>
      <c r="F16">
        <v>21.7399997711181</v>
      </c>
      <c r="G16">
        <v>25.120000839233398</v>
      </c>
      <c r="H16">
        <v>36.4799995422363</v>
      </c>
      <c r="I16">
        <v>42.400001525878899</v>
      </c>
      <c r="J16">
        <v>39.319999694824197</v>
      </c>
      <c r="K16">
        <v>42.200000762939403</v>
      </c>
      <c r="L16">
        <v>11.5</v>
      </c>
      <c r="M16">
        <v>15.3800001144409</v>
      </c>
      <c r="N16">
        <v>114.75</v>
      </c>
      <c r="O16">
        <v>107.25</v>
      </c>
      <c r="P16">
        <v>86</v>
      </c>
      <c r="Q16">
        <v>147.14999389648401</v>
      </c>
      <c r="R16">
        <v>51.540000915527301</v>
      </c>
      <c r="S16">
        <v>85.319999694824205</v>
      </c>
      <c r="T16">
        <v>14000</v>
      </c>
      <c r="U16">
        <v>12420</v>
      </c>
      <c r="V16">
        <v>7860</v>
      </c>
      <c r="W16">
        <v>13600</v>
      </c>
      <c r="X16">
        <v>4450</v>
      </c>
      <c r="Y16">
        <v>6645</v>
      </c>
      <c r="Z16">
        <v>422.79998779296801</v>
      </c>
      <c r="AA16">
        <v>378.20001220703102</v>
      </c>
      <c r="AB16">
        <v>215</v>
      </c>
      <c r="AC16">
        <v>475</v>
      </c>
      <c r="AD16">
        <v>198.19999694824199</v>
      </c>
      <c r="AE16">
        <v>207.80000305175699</v>
      </c>
      <c r="AF16">
        <v>105.150001525878</v>
      </c>
      <c r="AG16">
        <v>98.199996948242202</v>
      </c>
      <c r="AH16">
        <v>62.080001831054602</v>
      </c>
      <c r="AI16">
        <v>120</v>
      </c>
      <c r="AJ16">
        <v>55.759998321533203</v>
      </c>
      <c r="AK16">
        <v>55.419998168945298</v>
      </c>
      <c r="AL16">
        <v>7.8899998664855904</v>
      </c>
      <c r="AM16">
        <v>7.0040001869201598</v>
      </c>
      <c r="AN16">
        <v>6.7179999351501403</v>
      </c>
      <c r="AO16">
        <v>8.25</v>
      </c>
      <c r="AP16">
        <v>2.92000007629394</v>
      </c>
      <c r="AQ16">
        <v>4.44099998474121</v>
      </c>
      <c r="AR16">
        <v>61.790000915527301</v>
      </c>
      <c r="AS16">
        <v>57.840000152587798</v>
      </c>
      <c r="AT16">
        <v>56.919998168945298</v>
      </c>
      <c r="AU16">
        <v>76.379997253417898</v>
      </c>
      <c r="AV16">
        <v>48</v>
      </c>
      <c r="AW16">
        <v>66.540000915527301</v>
      </c>
      <c r="AX16">
        <v>37.169998168945298</v>
      </c>
      <c r="AY16">
        <v>33.880001068115199</v>
      </c>
      <c r="AZ16">
        <v>22.770000457763601</v>
      </c>
      <c r="BA16">
        <v>44.909999847412102</v>
      </c>
      <c r="BB16">
        <v>21.5</v>
      </c>
      <c r="BC16">
        <v>23.149999618530199</v>
      </c>
      <c r="BD16">
        <v>41.380001068115199</v>
      </c>
      <c r="BE16">
        <v>40.279998779296797</v>
      </c>
      <c r="BF16">
        <v>26.7600002288818</v>
      </c>
      <c r="BG16">
        <v>37.560001373291001</v>
      </c>
      <c r="BH16">
        <v>26.920000076293899</v>
      </c>
      <c r="BI16">
        <v>30.559999465942301</v>
      </c>
      <c r="BJ16" s="27"/>
    </row>
    <row r="17" spans="1:62" s="8" customFormat="1" x14ac:dyDescent="0.25">
      <c r="A17">
        <v>0</v>
      </c>
      <c r="B17">
        <v>14.5900001525878</v>
      </c>
      <c r="C17">
        <v>11.8400001525878</v>
      </c>
      <c r="D17">
        <v>18.2600002288818</v>
      </c>
      <c r="E17">
        <v>34.720001220703097</v>
      </c>
      <c r="F17">
        <v>22.459999084472599</v>
      </c>
      <c r="G17">
        <v>25</v>
      </c>
      <c r="H17">
        <v>35.990001678466797</v>
      </c>
      <c r="I17">
        <v>43.849998474121001</v>
      </c>
      <c r="J17">
        <v>38.389999389648402</v>
      </c>
      <c r="K17">
        <v>42.330001831054602</v>
      </c>
      <c r="L17">
        <v>13.9799995422363</v>
      </c>
      <c r="M17">
        <v>15.3350000381469</v>
      </c>
      <c r="N17">
        <v>113</v>
      </c>
      <c r="O17">
        <v>106.75</v>
      </c>
      <c r="P17">
        <v>84.5</v>
      </c>
      <c r="Q17">
        <v>145.39999389648401</v>
      </c>
      <c r="R17">
        <v>55</v>
      </c>
      <c r="S17">
        <v>85.379997253417898</v>
      </c>
      <c r="T17">
        <v>14000</v>
      </c>
      <c r="U17">
        <v>12270</v>
      </c>
      <c r="V17">
        <v>8500</v>
      </c>
      <c r="W17">
        <v>13690</v>
      </c>
      <c r="X17">
        <v>5000</v>
      </c>
      <c r="Y17">
        <v>6795</v>
      </c>
      <c r="Z17">
        <v>408.5</v>
      </c>
      <c r="AA17">
        <v>395.70001220703102</v>
      </c>
      <c r="AB17">
        <v>212</v>
      </c>
      <c r="AC17">
        <v>471</v>
      </c>
      <c r="AD17">
        <v>233.39999389648401</v>
      </c>
      <c r="AE17">
        <v>212</v>
      </c>
      <c r="AF17">
        <v>100.09999847412099</v>
      </c>
      <c r="AG17">
        <v>101</v>
      </c>
      <c r="AH17">
        <v>62.799999237060497</v>
      </c>
      <c r="AI17">
        <v>118.699996948242</v>
      </c>
      <c r="AJ17">
        <v>55.939998626708899</v>
      </c>
      <c r="AK17">
        <v>53.400001525878899</v>
      </c>
      <c r="AL17">
        <v>7.5359997749328604</v>
      </c>
      <c r="AM17">
        <v>6.8959999084472603</v>
      </c>
      <c r="AN17">
        <v>7.2239999771118102</v>
      </c>
      <c r="AO17">
        <v>8.1459999084472603</v>
      </c>
      <c r="AP17">
        <v>3.45000004768371</v>
      </c>
      <c r="AQ17">
        <v>4.5689997673034597</v>
      </c>
      <c r="AR17">
        <v>60.5</v>
      </c>
      <c r="AS17">
        <v>57.25</v>
      </c>
      <c r="AT17">
        <v>58.080001831054602</v>
      </c>
      <c r="AU17">
        <v>75</v>
      </c>
      <c r="AV17">
        <v>49.459999084472599</v>
      </c>
      <c r="AW17">
        <v>67.459999084472599</v>
      </c>
      <c r="AX17">
        <v>35.340000152587798</v>
      </c>
      <c r="AY17">
        <v>34.569999694824197</v>
      </c>
      <c r="AZ17">
        <v>22.5100002288818</v>
      </c>
      <c r="BA17">
        <v>44.279998779296797</v>
      </c>
      <c r="BB17">
        <v>22.100000381469702</v>
      </c>
      <c r="BC17">
        <v>22.299999237060501</v>
      </c>
      <c r="BD17">
        <v>38.189998626708899</v>
      </c>
      <c r="BE17">
        <v>40.560001373291001</v>
      </c>
      <c r="BF17">
        <v>26.799999237060501</v>
      </c>
      <c r="BG17">
        <v>37.090000152587798</v>
      </c>
      <c r="BH17">
        <v>28.819999694824201</v>
      </c>
      <c r="BI17">
        <v>30.399999618530199</v>
      </c>
      <c r="BJ17" s="27"/>
    </row>
    <row r="18" spans="1:62" s="4" customFormat="1" x14ac:dyDescent="0.25">
      <c r="A18">
        <v>1</v>
      </c>
      <c r="B18">
        <v>13.920000076293899</v>
      </c>
      <c r="C18">
        <v>11.6000003814697</v>
      </c>
      <c r="D18">
        <v>18.850000381469702</v>
      </c>
      <c r="E18">
        <v>34.779998779296797</v>
      </c>
      <c r="F18">
        <v>23.2000007629394</v>
      </c>
      <c r="G18">
        <v>26.120000839233398</v>
      </c>
      <c r="H18">
        <v>35.680000305175703</v>
      </c>
      <c r="I18">
        <v>43.990001678466797</v>
      </c>
      <c r="J18">
        <v>38.020000457763601</v>
      </c>
      <c r="K18">
        <v>40.680000305175703</v>
      </c>
      <c r="L18">
        <v>13.25</v>
      </c>
      <c r="M18">
        <v>16.534999847412099</v>
      </c>
      <c r="N18">
        <v>109.25</v>
      </c>
      <c r="O18">
        <v>105</v>
      </c>
      <c r="P18">
        <v>85.800003051757798</v>
      </c>
      <c r="Q18">
        <v>141.55000305175699</v>
      </c>
      <c r="R18">
        <v>52.659999847412102</v>
      </c>
      <c r="S18">
        <v>86.279998779296804</v>
      </c>
      <c r="T18">
        <v>13400</v>
      </c>
      <c r="U18">
        <v>12000</v>
      </c>
      <c r="V18">
        <v>8505</v>
      </c>
      <c r="W18">
        <v>15700</v>
      </c>
      <c r="X18">
        <v>4680</v>
      </c>
      <c r="Y18">
        <v>6860</v>
      </c>
      <c r="Z18">
        <v>401.39999389648398</v>
      </c>
      <c r="AA18">
        <v>396.5</v>
      </c>
      <c r="AB18">
        <v>227.80000305175699</v>
      </c>
      <c r="AC18">
        <v>449</v>
      </c>
      <c r="AD18">
        <v>242</v>
      </c>
      <c r="AE18">
        <v>215.39999389648401</v>
      </c>
      <c r="AF18">
        <v>99.019996643066406</v>
      </c>
      <c r="AG18">
        <v>102.59999847412099</v>
      </c>
      <c r="AH18">
        <v>64.440002441406193</v>
      </c>
      <c r="AI18">
        <v>116.300003051757</v>
      </c>
      <c r="AJ18">
        <v>52.740001678466797</v>
      </c>
      <c r="AK18">
        <v>52.560001373291001</v>
      </c>
      <c r="AL18">
        <v>7.4580001831054599</v>
      </c>
      <c r="AM18">
        <v>6.7399997711181596</v>
      </c>
      <c r="AN18">
        <v>7.1859998703002903</v>
      </c>
      <c r="AO18">
        <v>7.8319997787475497</v>
      </c>
      <c r="AP18">
        <v>3.53600001335144</v>
      </c>
      <c r="AQ18">
        <v>4.8359999656677202</v>
      </c>
      <c r="AR18">
        <v>58.459999084472599</v>
      </c>
      <c r="AS18">
        <v>56.069999694824197</v>
      </c>
      <c r="AT18">
        <v>55.419998168945298</v>
      </c>
      <c r="AU18">
        <v>73.720001220703097</v>
      </c>
      <c r="AV18">
        <v>47.869998931884702</v>
      </c>
      <c r="AW18">
        <v>66.760002136230398</v>
      </c>
      <c r="AX18">
        <v>35.259998321533203</v>
      </c>
      <c r="AY18">
        <v>34.790000915527301</v>
      </c>
      <c r="AZ18">
        <v>23.129999160766602</v>
      </c>
      <c r="BA18">
        <v>44</v>
      </c>
      <c r="BB18">
        <v>21</v>
      </c>
      <c r="BC18">
        <v>22.299999237060501</v>
      </c>
      <c r="BD18">
        <v>38.200000762939403</v>
      </c>
      <c r="BE18">
        <v>40.599998474121001</v>
      </c>
      <c r="BF18">
        <v>26.610000610351499</v>
      </c>
      <c r="BG18">
        <v>37.080001831054602</v>
      </c>
      <c r="BH18">
        <v>30</v>
      </c>
      <c r="BI18">
        <v>29.840000152587798</v>
      </c>
      <c r="BJ18" s="27"/>
    </row>
    <row r="19" spans="1:62" s="4" customFormat="1" x14ac:dyDescent="0.25">
      <c r="A19">
        <v>2</v>
      </c>
      <c r="B19">
        <v>13.414999961853001</v>
      </c>
      <c r="C19">
        <v>11.4300003051757</v>
      </c>
      <c r="D19">
        <v>19.25</v>
      </c>
      <c r="E19">
        <v>34.540000915527301</v>
      </c>
      <c r="F19">
        <v>24.379999160766602</v>
      </c>
      <c r="G19">
        <v>26.193333943684799</v>
      </c>
      <c r="H19">
        <v>37.259998321533203</v>
      </c>
      <c r="I19">
        <v>40.580001831054602</v>
      </c>
      <c r="J19">
        <v>39.740001678466797</v>
      </c>
      <c r="K19">
        <v>40.130001068115199</v>
      </c>
      <c r="L19">
        <v>14</v>
      </c>
      <c r="M19">
        <v>16.856666564941399</v>
      </c>
      <c r="N19">
        <v>110.300003051757</v>
      </c>
      <c r="O19">
        <v>107.400001525878</v>
      </c>
      <c r="P19">
        <v>92.940002441406193</v>
      </c>
      <c r="Q19">
        <v>142.25</v>
      </c>
      <c r="R19">
        <v>56.459999084472599</v>
      </c>
      <c r="S19">
        <v>86.659998575846302</v>
      </c>
      <c r="T19">
        <v>13450</v>
      </c>
      <c r="U19">
        <v>12200</v>
      </c>
      <c r="V19">
        <v>8675</v>
      </c>
      <c r="W19">
        <v>17300</v>
      </c>
      <c r="X19">
        <v>4800</v>
      </c>
      <c r="Y19">
        <v>6858.3333333333303</v>
      </c>
      <c r="Z19">
        <v>398.70001220703102</v>
      </c>
      <c r="AA19">
        <v>418</v>
      </c>
      <c r="AB19">
        <v>245.80000305175699</v>
      </c>
      <c r="AC19">
        <v>450</v>
      </c>
      <c r="AD19">
        <v>241.39999389648401</v>
      </c>
      <c r="AE19">
        <v>214.79999796549399</v>
      </c>
      <c r="AF19">
        <v>99.940002441406193</v>
      </c>
      <c r="AG19">
        <v>105.84999847412099</v>
      </c>
      <c r="AH19">
        <v>68.580001831054602</v>
      </c>
      <c r="AI19">
        <v>115</v>
      </c>
      <c r="AJ19">
        <v>53</v>
      </c>
      <c r="AK19">
        <v>52.713334401448499</v>
      </c>
      <c r="AL19">
        <v>7.56599998474121</v>
      </c>
      <c r="AM19">
        <v>6.4359998703002903</v>
      </c>
      <c r="AN19">
        <v>7.6279997825622496</v>
      </c>
      <c r="AO19">
        <v>8.1000003814697195</v>
      </c>
      <c r="AP19">
        <v>4.0359997749328604</v>
      </c>
      <c r="AQ19">
        <v>4.98400004704793</v>
      </c>
      <c r="AR19">
        <v>58.630001068115199</v>
      </c>
      <c r="AS19">
        <v>54.599998474121001</v>
      </c>
      <c r="AT19">
        <v>57.319999694824197</v>
      </c>
      <c r="AU19">
        <v>73.5</v>
      </c>
      <c r="AV19">
        <v>50.5</v>
      </c>
      <c r="AW19">
        <v>67.073333740234304</v>
      </c>
      <c r="AX19">
        <v>35.169998168945298</v>
      </c>
      <c r="AY19">
        <v>36.299999237060497</v>
      </c>
      <c r="AZ19">
        <v>24.290000915527301</v>
      </c>
      <c r="BA19">
        <v>43.5</v>
      </c>
      <c r="BB19">
        <v>21.889999389648398</v>
      </c>
      <c r="BC19">
        <v>22.349999745686802</v>
      </c>
      <c r="BD19">
        <v>39.150001525878899</v>
      </c>
      <c r="BE19">
        <v>41.150001525878899</v>
      </c>
      <c r="BF19">
        <v>27.7299995422363</v>
      </c>
      <c r="BG19">
        <v>36.790000915527301</v>
      </c>
      <c r="BH19">
        <v>31.299999237060501</v>
      </c>
      <c r="BI19">
        <v>29.8033332824706</v>
      </c>
      <c r="BJ19" s="27"/>
    </row>
    <row r="20" spans="1:62" s="4" customFormat="1" x14ac:dyDescent="0.25">
      <c r="A20">
        <v>3</v>
      </c>
      <c r="B20">
        <v>13.3033332824706</v>
      </c>
      <c r="C20">
        <v>11.4550002415974</v>
      </c>
      <c r="D20">
        <v>19.3033332824707</v>
      </c>
      <c r="E20">
        <v>34.526667277018198</v>
      </c>
      <c r="F20">
        <v>24.399999618530199</v>
      </c>
      <c r="G20">
        <v>26.266667048136298</v>
      </c>
      <c r="H20">
        <v>37.503332773844399</v>
      </c>
      <c r="I20">
        <v>41.1066678365071</v>
      </c>
      <c r="J20">
        <v>39.393334706624302</v>
      </c>
      <c r="K20">
        <v>39.556667327880803</v>
      </c>
      <c r="L20">
        <v>13.6099996566772</v>
      </c>
      <c r="M20">
        <v>17.1783332824707</v>
      </c>
      <c r="N20">
        <v>110.83333587646401</v>
      </c>
      <c r="O20">
        <v>107.566668192544</v>
      </c>
      <c r="P20">
        <v>93.840001424153598</v>
      </c>
      <c r="Q20">
        <v>142.98333231608001</v>
      </c>
      <c r="R20">
        <v>57.919998168945298</v>
      </c>
      <c r="S20">
        <v>87.0399983723958</v>
      </c>
      <c r="T20">
        <v>13446.666666666601</v>
      </c>
      <c r="U20">
        <v>12316.666666666601</v>
      </c>
      <c r="V20">
        <v>8631.6666666666606</v>
      </c>
      <c r="W20">
        <v>17410</v>
      </c>
      <c r="X20">
        <v>4984</v>
      </c>
      <c r="Y20">
        <v>6856.6666666666597</v>
      </c>
      <c r="Z20">
        <v>399.033345540364</v>
      </c>
      <c r="AA20">
        <v>423.46666463216098</v>
      </c>
      <c r="AB20">
        <v>249.200002034504</v>
      </c>
      <c r="AC20">
        <v>448</v>
      </c>
      <c r="AD20">
        <v>248.39999389648401</v>
      </c>
      <c r="AE20">
        <v>214.200002034504</v>
      </c>
      <c r="AF20">
        <v>99.866668701171804</v>
      </c>
      <c r="AG20">
        <v>106.799997965494</v>
      </c>
      <c r="AH20">
        <v>69.840001424153499</v>
      </c>
      <c r="AI20">
        <v>114.98333231607999</v>
      </c>
      <c r="AJ20">
        <v>56.799999237060497</v>
      </c>
      <c r="AK20">
        <v>52.866667429605997</v>
      </c>
      <c r="AL20">
        <v>7.5853333473205504</v>
      </c>
      <c r="AM20">
        <v>6.4673333168029696</v>
      </c>
      <c r="AN20">
        <v>7.4953331947326598</v>
      </c>
      <c r="AO20">
        <v>8.0160002708434899</v>
      </c>
      <c r="AP20">
        <v>3.9360001087188698</v>
      </c>
      <c r="AQ20">
        <v>5.1320001284281398</v>
      </c>
      <c r="AR20">
        <v>58.580000559488902</v>
      </c>
      <c r="AS20">
        <v>55.766665140787602</v>
      </c>
      <c r="AT20">
        <v>57.673333485921198</v>
      </c>
      <c r="AU20">
        <v>73.726666768391894</v>
      </c>
      <c r="AV20">
        <v>52.580001831054602</v>
      </c>
      <c r="AW20">
        <v>67.386665344238196</v>
      </c>
      <c r="AX20">
        <v>35.159998575846302</v>
      </c>
      <c r="AY20">
        <v>36.433333079020102</v>
      </c>
      <c r="AZ20">
        <v>24.630000432332299</v>
      </c>
      <c r="BA20">
        <v>43.326666514078703</v>
      </c>
      <c r="BB20">
        <v>23.059999465942301</v>
      </c>
      <c r="BC20">
        <v>22.400000254313099</v>
      </c>
      <c r="BD20">
        <v>38.930001576741503</v>
      </c>
      <c r="BE20">
        <v>41.233334859212199</v>
      </c>
      <c r="BF20">
        <v>28.013333002726199</v>
      </c>
      <c r="BG20">
        <v>36.823333740234297</v>
      </c>
      <c r="BH20">
        <v>30.2299995422363</v>
      </c>
      <c r="BI20">
        <v>29.766666412353398</v>
      </c>
      <c r="BJ20" s="27"/>
    </row>
    <row r="21" spans="1:62" s="4" customFormat="1" x14ac:dyDescent="0.25">
      <c r="A21">
        <v>4</v>
      </c>
      <c r="B21">
        <v>13.191666603088301</v>
      </c>
      <c r="C21">
        <v>11.4800001780191</v>
      </c>
      <c r="D21">
        <v>19.356666564941399</v>
      </c>
      <c r="E21">
        <v>34.513333638509103</v>
      </c>
      <c r="F21">
        <v>24.233332951863499</v>
      </c>
      <c r="G21">
        <v>26.340000152587798</v>
      </c>
      <c r="H21">
        <v>37.746667226155601</v>
      </c>
      <c r="I21">
        <v>41.633333841959598</v>
      </c>
      <c r="J21">
        <v>39.046667734781799</v>
      </c>
      <c r="K21">
        <v>38.983333587646399</v>
      </c>
      <c r="L21">
        <v>13.2399997711181</v>
      </c>
      <c r="M21">
        <v>17.5</v>
      </c>
      <c r="N21">
        <v>111.36666870117099</v>
      </c>
      <c r="O21">
        <v>107.733334859211</v>
      </c>
      <c r="P21">
        <v>94.740000406900904</v>
      </c>
      <c r="Q21">
        <v>143.71666463216101</v>
      </c>
      <c r="R21">
        <v>56.826665242513002</v>
      </c>
      <c r="S21">
        <v>87.419998168945298</v>
      </c>
      <c r="T21">
        <v>13443.333333333299</v>
      </c>
      <c r="U21">
        <v>12433.333333333299</v>
      </c>
      <c r="V21">
        <v>8588.3333333333303</v>
      </c>
      <c r="W21">
        <v>17520</v>
      </c>
      <c r="X21">
        <v>4956.6666666666597</v>
      </c>
      <c r="Y21">
        <v>6855</v>
      </c>
      <c r="Z21">
        <v>399.36667887369703</v>
      </c>
      <c r="AA21">
        <v>428.93332926432203</v>
      </c>
      <c r="AB21">
        <v>252.600001017252</v>
      </c>
      <c r="AC21">
        <v>446</v>
      </c>
      <c r="AD21">
        <v>240.26666259765599</v>
      </c>
      <c r="AE21">
        <v>213.600006103515</v>
      </c>
      <c r="AF21">
        <v>99.793334960937401</v>
      </c>
      <c r="AG21">
        <v>107.749997456868</v>
      </c>
      <c r="AH21">
        <v>71.100001017252495</v>
      </c>
      <c r="AI21">
        <v>114.966664632161</v>
      </c>
      <c r="AJ21">
        <v>55.566665649413999</v>
      </c>
      <c r="AK21">
        <v>53.020000457763601</v>
      </c>
      <c r="AL21">
        <v>7.6046667098998899</v>
      </c>
      <c r="AM21">
        <v>6.4986667633056596</v>
      </c>
      <c r="AN21">
        <v>7.36266660690307</v>
      </c>
      <c r="AO21">
        <v>7.9320001602172798</v>
      </c>
      <c r="AP21">
        <v>3.8493334452311099</v>
      </c>
      <c r="AQ21">
        <v>5.2800002098083496</v>
      </c>
      <c r="AR21">
        <v>58.530000050862597</v>
      </c>
      <c r="AS21">
        <v>56.933331807454302</v>
      </c>
      <c r="AT21">
        <v>58.026667277018198</v>
      </c>
      <c r="AU21">
        <v>73.953333536783802</v>
      </c>
      <c r="AV21">
        <v>51.626668294270701</v>
      </c>
      <c r="AW21">
        <v>67.699996948242102</v>
      </c>
      <c r="AX21">
        <v>35.149998982747299</v>
      </c>
      <c r="AY21">
        <v>36.566666920979699</v>
      </c>
      <c r="AZ21">
        <v>24.9699999491373</v>
      </c>
      <c r="BA21">
        <v>43.153333028157498</v>
      </c>
      <c r="BB21">
        <v>22.523333231607999</v>
      </c>
      <c r="BC21">
        <v>22.4500007629394</v>
      </c>
      <c r="BD21">
        <v>38.7100016276041</v>
      </c>
      <c r="BE21">
        <v>41.316668192545499</v>
      </c>
      <c r="BF21">
        <v>28.296666463216098</v>
      </c>
      <c r="BG21">
        <v>36.8566665649413</v>
      </c>
      <c r="BH21">
        <v>29.4466660817464</v>
      </c>
      <c r="BI21">
        <v>29.7299995422363</v>
      </c>
      <c r="BJ21" s="27"/>
    </row>
    <row r="22" spans="1:62" s="4" customFormat="1" x14ac:dyDescent="0.25">
      <c r="A22">
        <v>5</v>
      </c>
      <c r="B22">
        <v>13.079999923706</v>
      </c>
      <c r="C22">
        <v>11.5050001144409</v>
      </c>
      <c r="D22">
        <v>19.409999847412099</v>
      </c>
      <c r="E22">
        <v>34.5</v>
      </c>
      <c r="F22">
        <v>24.066666285196799</v>
      </c>
      <c r="G22">
        <v>26.860000610351499</v>
      </c>
      <c r="H22">
        <v>37.990001678466797</v>
      </c>
      <c r="I22">
        <v>42.159999847412102</v>
      </c>
      <c r="J22">
        <v>38.700000762939403</v>
      </c>
      <c r="K22">
        <v>38.409999847412102</v>
      </c>
      <c r="L22">
        <v>12.869999885559</v>
      </c>
      <c r="M22">
        <v>18</v>
      </c>
      <c r="N22">
        <v>111.900001525878</v>
      </c>
      <c r="O22">
        <v>107.900001525878</v>
      </c>
      <c r="P22">
        <v>95.639999389648395</v>
      </c>
      <c r="Q22">
        <v>144.44999694824199</v>
      </c>
      <c r="R22">
        <v>55.733332316080698</v>
      </c>
      <c r="S22">
        <v>88.099998474121094</v>
      </c>
      <c r="T22">
        <v>13440</v>
      </c>
      <c r="U22">
        <v>12550</v>
      </c>
      <c r="V22">
        <v>8545</v>
      </c>
      <c r="W22">
        <v>17630</v>
      </c>
      <c r="X22">
        <v>4929.3333333333303</v>
      </c>
      <c r="Y22">
        <v>6980</v>
      </c>
      <c r="Z22">
        <v>399.70001220703102</v>
      </c>
      <c r="AA22">
        <v>434.39999389648398</v>
      </c>
      <c r="AB22">
        <v>256</v>
      </c>
      <c r="AC22">
        <v>444</v>
      </c>
      <c r="AD22">
        <v>232.13333129882801</v>
      </c>
      <c r="AE22">
        <v>215.600006103515</v>
      </c>
      <c r="AF22">
        <v>99.720001220703097</v>
      </c>
      <c r="AG22">
        <v>108.699996948242</v>
      </c>
      <c r="AH22">
        <v>72.360000610351506</v>
      </c>
      <c r="AI22">
        <v>114.949996948242</v>
      </c>
      <c r="AJ22">
        <v>54.3333320617675</v>
      </c>
      <c r="AK22">
        <v>52.400001525878899</v>
      </c>
      <c r="AL22">
        <v>7.6240000724792401</v>
      </c>
      <c r="AM22">
        <v>6.5300002098083496</v>
      </c>
      <c r="AN22">
        <v>7.2300000190734801</v>
      </c>
      <c r="AO22">
        <v>7.84800004959106</v>
      </c>
      <c r="AP22">
        <v>3.7626667817433601</v>
      </c>
      <c r="AQ22">
        <v>5.5199999809265101</v>
      </c>
      <c r="AR22">
        <v>58.4799995422363</v>
      </c>
      <c r="AS22">
        <v>58.099998474121001</v>
      </c>
      <c r="AT22">
        <v>58.380001068115199</v>
      </c>
      <c r="AU22">
        <v>74.180000305175696</v>
      </c>
      <c r="AV22">
        <v>50.673334757486899</v>
      </c>
      <c r="AW22">
        <v>67.800003051757798</v>
      </c>
      <c r="AX22">
        <v>35.139999389648402</v>
      </c>
      <c r="AY22">
        <v>36.700000762939403</v>
      </c>
      <c r="AZ22">
        <v>25.309999465942301</v>
      </c>
      <c r="BA22">
        <v>42.9799995422363</v>
      </c>
      <c r="BB22">
        <v>21.986666997273701</v>
      </c>
      <c r="BC22">
        <v>22.059999465942301</v>
      </c>
      <c r="BD22">
        <v>38.490001678466797</v>
      </c>
      <c r="BE22">
        <v>41.400001525878899</v>
      </c>
      <c r="BF22">
        <v>28.579999923706001</v>
      </c>
      <c r="BG22">
        <v>36.889999389648402</v>
      </c>
      <c r="BH22">
        <v>28.663332621256501</v>
      </c>
      <c r="BI22">
        <v>30.040000915527301</v>
      </c>
      <c r="BJ22" s="27"/>
    </row>
    <row r="23" spans="1:62" s="4" customFormat="1" x14ac:dyDescent="0.25">
      <c r="A23">
        <v>6</v>
      </c>
      <c r="B23">
        <v>12.675000190734799</v>
      </c>
      <c r="C23">
        <v>12.1800003051757</v>
      </c>
      <c r="D23">
        <v>18.389999389648398</v>
      </c>
      <c r="E23">
        <v>34.799999237060497</v>
      </c>
      <c r="F23">
        <v>23.899999618530199</v>
      </c>
      <c r="G23">
        <v>26.600000381469702</v>
      </c>
      <c r="H23">
        <v>38.009998321533203</v>
      </c>
      <c r="I23">
        <v>43.950000762939403</v>
      </c>
      <c r="J23">
        <v>37.400001525878899</v>
      </c>
      <c r="K23">
        <v>39.759998321533203</v>
      </c>
      <c r="L23">
        <v>12.5</v>
      </c>
      <c r="M23">
        <v>19.065000534057599</v>
      </c>
      <c r="N23">
        <v>112.59999847412099</v>
      </c>
      <c r="O23">
        <v>110.050003051757</v>
      </c>
      <c r="P23">
        <v>92.059997558593693</v>
      </c>
      <c r="Q23">
        <v>144.30000305175699</v>
      </c>
      <c r="R23">
        <v>54.639999389648402</v>
      </c>
      <c r="S23">
        <v>87.860000610351506</v>
      </c>
      <c r="T23">
        <v>13250</v>
      </c>
      <c r="U23">
        <v>12810</v>
      </c>
      <c r="V23">
        <v>8210</v>
      </c>
      <c r="W23">
        <v>17930</v>
      </c>
      <c r="X23">
        <v>4902</v>
      </c>
      <c r="Y23">
        <v>7050</v>
      </c>
      <c r="Z23">
        <v>400.89999389648398</v>
      </c>
      <c r="AA23">
        <v>440</v>
      </c>
      <c r="AB23">
        <v>254.19999694824199</v>
      </c>
      <c r="AC23">
        <v>423.20001220703102</v>
      </c>
      <c r="AD23">
        <v>224</v>
      </c>
      <c r="AE23">
        <v>221.80000305175699</v>
      </c>
      <c r="AF23">
        <v>100.34999847412099</v>
      </c>
      <c r="AG23">
        <v>110.949996948242</v>
      </c>
      <c r="AH23">
        <v>70</v>
      </c>
      <c r="AI23">
        <v>113.199996948242</v>
      </c>
      <c r="AJ23">
        <v>53.099998474121001</v>
      </c>
      <c r="AK23">
        <v>54.4799995422363</v>
      </c>
      <c r="AL23">
        <v>7.7300000190734801</v>
      </c>
      <c r="AM23">
        <v>6.8860001564025799</v>
      </c>
      <c r="AN23">
        <v>6.9320001602172798</v>
      </c>
      <c r="AO23">
        <v>7.8400001525878897</v>
      </c>
      <c r="AP23">
        <v>3.6760001182556099</v>
      </c>
      <c r="AQ23">
        <v>5.88000011444091</v>
      </c>
      <c r="AR23">
        <v>59.209999084472599</v>
      </c>
      <c r="AS23">
        <v>60.680000305175703</v>
      </c>
      <c r="AT23">
        <v>56.419998168945298</v>
      </c>
      <c r="AU23">
        <v>74.900001525878906</v>
      </c>
      <c r="AV23">
        <v>49.720001220703097</v>
      </c>
      <c r="AW23">
        <v>68.760002136230398</v>
      </c>
      <c r="AX23">
        <v>35.259998321533203</v>
      </c>
      <c r="AY23">
        <v>38.400001525878899</v>
      </c>
      <c r="AZ23">
        <v>24.5100002288818</v>
      </c>
      <c r="BA23">
        <v>43.409999847412102</v>
      </c>
      <c r="BB23">
        <v>21.4500007629394</v>
      </c>
      <c r="BC23">
        <v>22.549999237060501</v>
      </c>
      <c r="BD23">
        <v>39.560001373291001</v>
      </c>
      <c r="BE23">
        <v>41.860000610351499</v>
      </c>
      <c r="BF23">
        <v>28.25</v>
      </c>
      <c r="BG23">
        <v>36.810001373291001</v>
      </c>
      <c r="BH23">
        <v>27.879999160766602</v>
      </c>
      <c r="BI23">
        <v>30.780000686645501</v>
      </c>
      <c r="BJ23" s="27"/>
    </row>
    <row r="24" spans="1:62" s="4" customFormat="1" x14ac:dyDescent="0.25">
      <c r="A24">
        <v>7</v>
      </c>
      <c r="B24">
        <v>13.1000003814697</v>
      </c>
      <c r="C24">
        <v>12.439999580383301</v>
      </c>
      <c r="D24">
        <v>19.360000610351499</v>
      </c>
      <c r="E24">
        <v>35.020000457763601</v>
      </c>
      <c r="F24">
        <v>24.420000076293899</v>
      </c>
      <c r="G24">
        <v>26.659999847412099</v>
      </c>
      <c r="H24">
        <v>39.299999237060497</v>
      </c>
      <c r="I24">
        <v>43.610000610351499</v>
      </c>
      <c r="J24">
        <v>38.209999084472599</v>
      </c>
      <c r="K24">
        <v>36.220001220703097</v>
      </c>
      <c r="L24">
        <v>13</v>
      </c>
      <c r="M24">
        <v>19.840000152587798</v>
      </c>
      <c r="N24">
        <v>111.34999847412099</v>
      </c>
      <c r="O24">
        <v>110.800003051757</v>
      </c>
      <c r="P24">
        <v>89.599998474121094</v>
      </c>
      <c r="Q24">
        <v>136.19999694824199</v>
      </c>
      <c r="R24">
        <v>58.439998626708899</v>
      </c>
      <c r="S24">
        <v>88.199996948242102</v>
      </c>
      <c r="T24">
        <v>13030</v>
      </c>
      <c r="U24">
        <v>12630</v>
      </c>
      <c r="V24">
        <v>8355</v>
      </c>
      <c r="W24">
        <v>17550</v>
      </c>
      <c r="X24">
        <v>5400</v>
      </c>
      <c r="Y24">
        <v>7300</v>
      </c>
      <c r="Z24">
        <v>407.100006103515</v>
      </c>
      <c r="AA24">
        <v>447.29998779296801</v>
      </c>
      <c r="AB24">
        <v>263.39999389648398</v>
      </c>
      <c r="AC24">
        <v>411.20001220703102</v>
      </c>
      <c r="AD24">
        <v>225</v>
      </c>
      <c r="AE24">
        <v>226.19999694824199</v>
      </c>
      <c r="AF24">
        <v>100.34999847412099</v>
      </c>
      <c r="AG24">
        <v>112.150001525878</v>
      </c>
      <c r="AH24">
        <v>70.279998779296804</v>
      </c>
      <c r="AI24">
        <v>112.050003051757</v>
      </c>
      <c r="AJ24">
        <v>54.5</v>
      </c>
      <c r="AK24">
        <v>55</v>
      </c>
      <c r="AL24">
        <v>7.8299999237060502</v>
      </c>
      <c r="AM24">
        <v>6.9120001792907697</v>
      </c>
      <c r="AN24">
        <v>6.9060001373290998</v>
      </c>
      <c r="AO24">
        <v>7.5019998550415004</v>
      </c>
      <c r="AP24">
        <v>3.7960000038146902</v>
      </c>
      <c r="AQ24">
        <v>5.8959999084472603</v>
      </c>
      <c r="AR24">
        <v>59.110000610351499</v>
      </c>
      <c r="AS24">
        <v>60.650001525878899</v>
      </c>
      <c r="AT24">
        <v>57.060001373291001</v>
      </c>
      <c r="AU24">
        <v>71.860000610351506</v>
      </c>
      <c r="AV24">
        <v>50.099998474121001</v>
      </c>
      <c r="AW24">
        <v>68.839996337890597</v>
      </c>
      <c r="AX24">
        <v>35.330001831054602</v>
      </c>
      <c r="AY24">
        <v>39.290000915527301</v>
      </c>
      <c r="AZ24">
        <v>24.389999389648398</v>
      </c>
      <c r="BA24">
        <v>41.75</v>
      </c>
      <c r="BB24">
        <v>22.309999465942301</v>
      </c>
      <c r="BC24">
        <v>22.659999847412099</v>
      </c>
      <c r="BD24">
        <v>40.549999237060497</v>
      </c>
      <c r="BE24">
        <v>42.849998474121001</v>
      </c>
      <c r="BF24">
        <v>28.090000152587798</v>
      </c>
      <c r="BG24">
        <v>35.810001373291001</v>
      </c>
      <c r="BH24">
        <v>28.899999618530199</v>
      </c>
      <c r="BI24">
        <v>31.299999237060501</v>
      </c>
      <c r="BJ24" s="27"/>
    </row>
    <row r="25" spans="1:62" s="4" customFormat="1" x14ac:dyDescent="0.25">
      <c r="A25">
        <v>8</v>
      </c>
      <c r="B25">
        <v>13.1000003814697</v>
      </c>
      <c r="C25">
        <v>12.289999961853001</v>
      </c>
      <c r="D25">
        <v>19.4899997711181</v>
      </c>
      <c r="E25">
        <v>35.040000915527301</v>
      </c>
      <c r="F25">
        <v>24.120000839233398</v>
      </c>
      <c r="G25">
        <v>28</v>
      </c>
      <c r="H25">
        <v>42.119998931884702</v>
      </c>
      <c r="I25">
        <v>43.700000762939403</v>
      </c>
      <c r="J25">
        <v>37.700000762939403</v>
      </c>
      <c r="K25">
        <v>38.900001525878899</v>
      </c>
      <c r="L25">
        <v>12.8400001525878</v>
      </c>
      <c r="M25">
        <v>21.139999389648398</v>
      </c>
      <c r="N25">
        <v>116.300003051757</v>
      </c>
      <c r="O25">
        <v>109.699996948242</v>
      </c>
      <c r="P25">
        <v>91.040000915527301</v>
      </c>
      <c r="Q25">
        <v>143.14999389648401</v>
      </c>
      <c r="R25">
        <v>58.959999084472599</v>
      </c>
      <c r="S25">
        <v>91.519996643066406</v>
      </c>
      <c r="T25">
        <v>13020</v>
      </c>
      <c r="U25">
        <v>12610</v>
      </c>
      <c r="V25">
        <v>8440</v>
      </c>
      <c r="W25">
        <v>17300</v>
      </c>
      <c r="X25">
        <v>5205</v>
      </c>
      <c r="Y25">
        <v>7700</v>
      </c>
      <c r="Z25">
        <v>404.600006103515</v>
      </c>
      <c r="AA25">
        <v>445.600006103515</v>
      </c>
      <c r="AB25">
        <v>259.20001220703102</v>
      </c>
      <c r="AC25">
        <v>418</v>
      </c>
      <c r="AD25">
        <v>219.39999389648401</v>
      </c>
      <c r="AE25">
        <v>247.600006103515</v>
      </c>
      <c r="AF25">
        <v>102.150001525878</v>
      </c>
      <c r="AG25">
        <v>112.75</v>
      </c>
      <c r="AH25">
        <v>71</v>
      </c>
      <c r="AI25">
        <v>116</v>
      </c>
      <c r="AJ25">
        <v>55.200000762939403</v>
      </c>
      <c r="AK25">
        <v>57.299999237060497</v>
      </c>
      <c r="AL25">
        <v>7.7680001258850098</v>
      </c>
      <c r="AM25">
        <v>6.88000011444091</v>
      </c>
      <c r="AN25">
        <v>6.8179998397827104</v>
      </c>
      <c r="AO25">
        <v>7.7399997711181596</v>
      </c>
      <c r="AP25">
        <v>3.7449998855590798</v>
      </c>
      <c r="AQ25">
        <v>6.25</v>
      </c>
      <c r="AR25">
        <v>59.819999694824197</v>
      </c>
      <c r="AS25">
        <v>60.540000915527301</v>
      </c>
      <c r="AT25">
        <v>56.819999694824197</v>
      </c>
      <c r="AU25">
        <v>74.760002136230398</v>
      </c>
      <c r="AV25">
        <v>51.200000762939403</v>
      </c>
      <c r="AW25">
        <v>72.680000305175696</v>
      </c>
      <c r="AX25">
        <v>35.509998321533203</v>
      </c>
      <c r="AY25">
        <v>38.869998931884702</v>
      </c>
      <c r="AZ25">
        <v>24.600000381469702</v>
      </c>
      <c r="BA25">
        <v>43.090000152587798</v>
      </c>
      <c r="BB25">
        <v>21.840000152587798</v>
      </c>
      <c r="BC25">
        <v>23.569999694824201</v>
      </c>
      <c r="BD25">
        <v>41.459999084472599</v>
      </c>
      <c r="BE25">
        <v>42.529998779296797</v>
      </c>
      <c r="BF25">
        <v>28.350000381469702</v>
      </c>
      <c r="BG25">
        <v>35.700000762939403</v>
      </c>
      <c r="BH25">
        <v>28.2000007629394</v>
      </c>
      <c r="BI25">
        <v>32.220001220703097</v>
      </c>
      <c r="BJ25" s="27"/>
    </row>
    <row r="26" spans="1:62" s="4" customFormat="1" x14ac:dyDescent="0.25">
      <c r="A26">
        <v>9</v>
      </c>
      <c r="B26">
        <v>13.524999618530201</v>
      </c>
      <c r="C26">
        <v>12.6300001144409</v>
      </c>
      <c r="D26">
        <v>18.770000457763601</v>
      </c>
      <c r="E26">
        <v>34.959999084472599</v>
      </c>
      <c r="F26">
        <v>24.440000534057599</v>
      </c>
      <c r="G26">
        <v>27.8333333333333</v>
      </c>
      <c r="H26">
        <v>43.25</v>
      </c>
      <c r="I26">
        <v>44.080001831054602</v>
      </c>
      <c r="J26">
        <v>36.630001068115199</v>
      </c>
      <c r="K26">
        <v>36.720001220703097</v>
      </c>
      <c r="L26">
        <v>12.8500003814697</v>
      </c>
      <c r="M26">
        <v>20.493333180745399</v>
      </c>
      <c r="N26">
        <v>116.800003051757</v>
      </c>
      <c r="O26">
        <v>109.150001525878</v>
      </c>
      <c r="P26">
        <v>88.919998168945298</v>
      </c>
      <c r="Q26">
        <v>142.19999694824199</v>
      </c>
      <c r="R26">
        <v>59.360000610351499</v>
      </c>
      <c r="S26">
        <v>91.279998779296804</v>
      </c>
      <c r="T26">
        <v>13000</v>
      </c>
      <c r="U26">
        <v>12080</v>
      </c>
      <c r="V26">
        <v>8225</v>
      </c>
      <c r="W26">
        <v>17450</v>
      </c>
      <c r="X26">
        <v>5420</v>
      </c>
      <c r="Y26">
        <v>7750</v>
      </c>
      <c r="Z26">
        <v>407.79998779296801</v>
      </c>
      <c r="AA26">
        <v>451.39999389648398</v>
      </c>
      <c r="AB26">
        <v>251.600006103515</v>
      </c>
      <c r="AC26">
        <v>399.20001220703102</v>
      </c>
      <c r="AD26">
        <v>225.600006103515</v>
      </c>
      <c r="AE26">
        <v>250.933339436848</v>
      </c>
      <c r="AF26">
        <v>101.699996948242</v>
      </c>
      <c r="AG26">
        <v>111.800003051757</v>
      </c>
      <c r="AH26">
        <v>68.199996948242102</v>
      </c>
      <c r="AI26">
        <v>113.800003051757</v>
      </c>
      <c r="AJ26">
        <v>57</v>
      </c>
      <c r="AK26">
        <v>58.199999491373603</v>
      </c>
      <c r="AL26">
        <v>7.8340001106262198</v>
      </c>
      <c r="AM26">
        <v>7.1220002174377397</v>
      </c>
      <c r="AN26">
        <v>6.6599998474120996</v>
      </c>
      <c r="AO26">
        <v>7.69600009918212</v>
      </c>
      <c r="AP26">
        <v>3.8589999675750701</v>
      </c>
      <c r="AQ26">
        <v>6.2726666132608999</v>
      </c>
      <c r="AR26">
        <v>60.380001068115199</v>
      </c>
      <c r="AS26">
        <v>62.159999847412102</v>
      </c>
      <c r="AT26">
        <v>56.580001831054602</v>
      </c>
      <c r="AU26">
        <v>72.900001525878906</v>
      </c>
      <c r="AV26">
        <v>52.900001525878899</v>
      </c>
      <c r="AW26">
        <v>72.319999694824105</v>
      </c>
      <c r="AX26">
        <v>35.540000915527301</v>
      </c>
      <c r="AY26">
        <v>38.650001525878899</v>
      </c>
      <c r="AZ26">
        <v>23.659999847412099</v>
      </c>
      <c r="BA26">
        <v>41.950000762939403</v>
      </c>
      <c r="BB26">
        <v>23.459999084472599</v>
      </c>
      <c r="BC26">
        <v>23.873332977294901</v>
      </c>
      <c r="BD26">
        <v>41.439998626708899</v>
      </c>
      <c r="BE26">
        <v>42.439998626708899</v>
      </c>
      <c r="BF26">
        <v>27.569999694824201</v>
      </c>
      <c r="BG26">
        <v>35.709999084472599</v>
      </c>
      <c r="BH26">
        <v>30</v>
      </c>
      <c r="BI26">
        <v>32.196667989094998</v>
      </c>
      <c r="BJ26" s="27"/>
    </row>
    <row r="27" spans="1:62" s="4" customFormat="1" x14ac:dyDescent="0.25">
      <c r="A27" s="5">
        <v>10</v>
      </c>
      <c r="B27">
        <v>13.4283329645792</v>
      </c>
      <c r="C27">
        <v>12.550000190734799</v>
      </c>
      <c r="D27">
        <v>18.240000406900901</v>
      </c>
      <c r="E27">
        <v>34.773333231607999</v>
      </c>
      <c r="F27">
        <v>24.2000007629394</v>
      </c>
      <c r="G27">
        <v>27.6666666666666</v>
      </c>
      <c r="H27">
        <v>43.283332824707003</v>
      </c>
      <c r="I27">
        <v>44.270001729329302</v>
      </c>
      <c r="J27">
        <v>37.0866673787434</v>
      </c>
      <c r="K27">
        <v>36.163333892822202</v>
      </c>
      <c r="L27">
        <v>12.75</v>
      </c>
      <c r="M27">
        <v>19.846666971842399</v>
      </c>
      <c r="N27">
        <v>115.36666870117099</v>
      </c>
      <c r="O27">
        <v>110.266667683918</v>
      </c>
      <c r="P27">
        <v>89.213333129882798</v>
      </c>
      <c r="Q27">
        <v>140.06666564941301</v>
      </c>
      <c r="R27">
        <v>58.099998474121001</v>
      </c>
      <c r="S27">
        <v>91.040000915527301</v>
      </c>
      <c r="T27">
        <v>12986.666666666601</v>
      </c>
      <c r="U27">
        <v>12170</v>
      </c>
      <c r="V27">
        <v>8326.6666666666606</v>
      </c>
      <c r="W27">
        <v>17340</v>
      </c>
      <c r="X27">
        <v>5220</v>
      </c>
      <c r="Y27">
        <v>7800</v>
      </c>
      <c r="Z27">
        <v>404.39999389648301</v>
      </c>
      <c r="AA27">
        <v>464.266662597655</v>
      </c>
      <c r="AB27">
        <v>250.73333740234301</v>
      </c>
      <c r="AC27">
        <v>400.46667480468699</v>
      </c>
      <c r="AD27">
        <v>222</v>
      </c>
      <c r="AE27">
        <v>254.266672770181</v>
      </c>
      <c r="AF27">
        <v>100.73333231607999</v>
      </c>
      <c r="AG27">
        <v>116.75000254312999</v>
      </c>
      <c r="AH27">
        <v>68.719998677571496</v>
      </c>
      <c r="AI27">
        <v>113.86666870117099</v>
      </c>
      <c r="AJ27">
        <v>55.319999694824197</v>
      </c>
      <c r="AK27">
        <v>59.099999745686802</v>
      </c>
      <c r="AL27">
        <v>7.7826666831970197</v>
      </c>
      <c r="AM27">
        <v>7.0753334363301503</v>
      </c>
      <c r="AN27">
        <v>6.7899999618530096</v>
      </c>
      <c r="AO27">
        <v>7.7886667251586799</v>
      </c>
      <c r="AP27">
        <v>3.7400000095367401</v>
      </c>
      <c r="AQ27">
        <v>6.2953332265217998</v>
      </c>
      <c r="AR27">
        <v>60.156667073567597</v>
      </c>
      <c r="AS27">
        <v>63.926666259765597</v>
      </c>
      <c r="AT27">
        <v>57.020001729329302</v>
      </c>
      <c r="AU27">
        <v>72.260002136230398</v>
      </c>
      <c r="AV27">
        <v>51.939998626708899</v>
      </c>
      <c r="AW27">
        <v>71.959999084472599</v>
      </c>
      <c r="AX27">
        <v>35.256666819254498</v>
      </c>
      <c r="AY27">
        <v>40.100001017252602</v>
      </c>
      <c r="AZ27">
        <v>23.8766663869221</v>
      </c>
      <c r="BA27">
        <v>42.130001068115199</v>
      </c>
      <c r="BB27">
        <v>22.75</v>
      </c>
      <c r="BC27">
        <v>24.1766662597656</v>
      </c>
      <c r="BD27">
        <v>41.179999033609903</v>
      </c>
      <c r="BE27">
        <v>43.2933324178059</v>
      </c>
      <c r="BF27">
        <v>27.766666412353501</v>
      </c>
      <c r="BG27">
        <v>35.513332366943303</v>
      </c>
      <c r="BH27">
        <v>30.4300003051757</v>
      </c>
      <c r="BI27">
        <v>32.173334757486899</v>
      </c>
      <c r="BJ27" s="27"/>
    </row>
    <row r="28" spans="1:62" s="2" customFormat="1" x14ac:dyDescent="0.2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3">
        <v>31</v>
      </c>
      <c r="AG28" s="3">
        <v>32</v>
      </c>
      <c r="AH28" s="3">
        <v>33</v>
      </c>
      <c r="AI28" s="3">
        <v>34</v>
      </c>
      <c r="AJ28" s="3">
        <v>35</v>
      </c>
      <c r="AK28" s="3">
        <v>36</v>
      </c>
      <c r="AL28" s="3">
        <v>37</v>
      </c>
      <c r="AM28" s="3">
        <v>38</v>
      </c>
      <c r="AN28" s="3">
        <v>39</v>
      </c>
      <c r="AO28" s="3">
        <v>40</v>
      </c>
      <c r="AP28" s="3">
        <v>41</v>
      </c>
      <c r="AQ28" s="3">
        <v>42</v>
      </c>
      <c r="AR28" s="3">
        <v>43</v>
      </c>
      <c r="AS28" s="3">
        <v>44</v>
      </c>
      <c r="AT28" s="3">
        <v>45</v>
      </c>
      <c r="AU28" s="3">
        <v>46</v>
      </c>
      <c r="AV28" s="3">
        <v>47</v>
      </c>
      <c r="AW28" s="3">
        <v>48</v>
      </c>
      <c r="AX28" s="3">
        <v>49</v>
      </c>
      <c r="AY28" s="3">
        <v>50</v>
      </c>
      <c r="AZ28" s="3">
        <v>51</v>
      </c>
      <c r="BA28" s="3">
        <v>52</v>
      </c>
      <c r="BB28" s="3">
        <v>53</v>
      </c>
      <c r="BC28" s="3">
        <v>54</v>
      </c>
      <c r="BD28" s="3">
        <v>55</v>
      </c>
      <c r="BE28" s="3">
        <v>56</v>
      </c>
      <c r="BF28" s="3">
        <v>57</v>
      </c>
      <c r="BG28" s="3">
        <v>58</v>
      </c>
      <c r="BH28" s="3">
        <v>59</v>
      </c>
      <c r="BI28" s="3">
        <v>60</v>
      </c>
      <c r="BJ28" s="28"/>
    </row>
    <row r="30" spans="1:62" x14ac:dyDescent="0.25">
      <c r="A30" s="10" t="s">
        <v>0</v>
      </c>
    </row>
    <row r="31" spans="1:62" x14ac:dyDescent="0.25">
      <c r="A31" s="11">
        <v>-15</v>
      </c>
      <c r="B31" s="4">
        <f>LN(B3/B2)</f>
        <v>-1.4353470289114928E-2</v>
      </c>
      <c r="C31" s="4">
        <f t="shared" ref="C31:AY31" si="0">LN(C3/C2)</f>
        <v>1.9878348004979958E-2</v>
      </c>
      <c r="D31" s="4">
        <f t="shared" si="0"/>
        <v>-3.3533727971862333E-2</v>
      </c>
      <c r="E31" s="4">
        <f t="shared" si="0"/>
        <v>5.6706717101096275E-4</v>
      </c>
      <c r="F31" s="4">
        <f t="shared" si="0"/>
        <v>3.9647652042714969E-2</v>
      </c>
      <c r="G31" s="4">
        <f t="shared" si="0"/>
        <v>-8.1195905078338413E-4</v>
      </c>
      <c r="H31" s="4">
        <f t="shared" si="0"/>
        <v>-1.178004906094828E-2</v>
      </c>
      <c r="I31" s="4">
        <f t="shared" si="0"/>
        <v>2.8678210718011816E-2</v>
      </c>
      <c r="J31" s="4">
        <f t="shared" si="0"/>
        <v>-5.1387507945692759E-2</v>
      </c>
      <c r="K31" s="4">
        <f t="shared" si="0"/>
        <v>-2.6670063862872196E-3</v>
      </c>
      <c r="L31" s="4">
        <f t="shared" si="0"/>
        <v>6.5463045175198895E-2</v>
      </c>
      <c r="M31" s="4">
        <f t="shared" si="0"/>
        <v>-3.9266473116324509E-2</v>
      </c>
      <c r="N31" s="4">
        <f t="shared" si="0"/>
        <v>2.2979187160304275E-2</v>
      </c>
      <c r="O31" s="4">
        <f t="shared" si="0"/>
        <v>3.1314603243454753E-2</v>
      </c>
      <c r="P31" s="4">
        <f t="shared" si="0"/>
        <v>-3.3173714119126431E-2</v>
      </c>
      <c r="Q31" s="4">
        <f t="shared" si="0"/>
        <v>-1.0758410221748838E-2</v>
      </c>
      <c r="R31" s="4">
        <f t="shared" si="0"/>
        <v>6.393902248645647E-2</v>
      </c>
      <c r="S31" s="4">
        <f t="shared" si="0"/>
        <v>-2.4692653942102311E-2</v>
      </c>
      <c r="T31" s="4">
        <f t="shared" si="0"/>
        <v>-1.7419284472064821E-2</v>
      </c>
      <c r="U31" s="4">
        <f t="shared" si="0"/>
        <v>2.672934998966044E-2</v>
      </c>
      <c r="V31" s="4">
        <f t="shared" si="0"/>
        <v>-1.2032580434247859E-2</v>
      </c>
      <c r="W31" s="4">
        <f t="shared" si="0"/>
        <v>-2.2790770335740881E-2</v>
      </c>
      <c r="X31" s="4">
        <f t="shared" si="0"/>
        <v>6.734662117567794E-2</v>
      </c>
      <c r="Y31" s="4">
        <f t="shared" si="0"/>
        <v>-4.383818811959185E-2</v>
      </c>
      <c r="Z31" s="4">
        <f t="shared" si="0"/>
        <v>-1.6489190023169044E-2</v>
      </c>
      <c r="AA31" s="4">
        <f t="shared" si="0"/>
        <v>1.6105012782438755E-2</v>
      </c>
      <c r="AB31" s="4">
        <f t="shared" si="0"/>
        <v>-2.1692824611259785E-2</v>
      </c>
      <c r="AC31" s="4">
        <f t="shared" si="0"/>
        <v>9.7848138799982703E-3</v>
      </c>
      <c r="AD31" s="4">
        <f t="shared" si="0"/>
        <v>0.10724555300930085</v>
      </c>
      <c r="AE31" s="4">
        <f t="shared" si="0"/>
        <v>-3.5842278908726447E-2</v>
      </c>
      <c r="AF31" s="4">
        <f t="shared" si="0"/>
        <v>5.7034229678451509E-3</v>
      </c>
      <c r="AG31" s="4">
        <f t="shared" si="0"/>
        <v>2.4861094248445573E-2</v>
      </c>
      <c r="AH31" s="4">
        <f t="shared" si="0"/>
        <v>-3.2166470574481375E-2</v>
      </c>
      <c r="AI31" s="4">
        <f t="shared" si="0"/>
        <v>-7.86268955835733E-3</v>
      </c>
      <c r="AJ31" s="4">
        <f t="shared" si="0"/>
        <v>6.0004920526312358E-2</v>
      </c>
      <c r="AK31" s="4">
        <f t="shared" si="0"/>
        <v>-2.4864532310563039E-2</v>
      </c>
      <c r="AL31" s="4">
        <f t="shared" si="0"/>
        <v>3.826088088567034E-2</v>
      </c>
      <c r="AM31" s="4">
        <f t="shared" si="0"/>
        <v>3.5109726652347149E-2</v>
      </c>
      <c r="AN31" s="4">
        <f t="shared" si="0"/>
        <v>-4.8364165447901994E-2</v>
      </c>
      <c r="AO31" s="4">
        <f t="shared" si="0"/>
        <v>-1.5543401610855652E-3</v>
      </c>
      <c r="AP31" s="4">
        <f t="shared" si="0"/>
        <v>5.7231122620147692E-2</v>
      </c>
      <c r="AQ31" s="4">
        <f t="shared" si="0"/>
        <v>-6.2089099128906124E-3</v>
      </c>
      <c r="AR31" s="4">
        <f t="shared" si="0"/>
        <v>-2.3350815476603725E-3</v>
      </c>
      <c r="AS31" s="4">
        <f t="shared" si="0"/>
        <v>7.7913516999254867E-3</v>
      </c>
      <c r="AT31" s="4">
        <f t="shared" si="0"/>
        <v>-4.445176257083381E-2</v>
      </c>
      <c r="AU31" s="4">
        <f t="shared" si="0"/>
        <v>8.7884675493751542E-3</v>
      </c>
      <c r="AV31" s="4">
        <f t="shared" si="0"/>
        <v>2.7684506248741629E-2</v>
      </c>
      <c r="AW31" s="4">
        <f t="shared" si="0"/>
        <v>-2.1915162921998695E-2</v>
      </c>
      <c r="AX31" s="4">
        <f t="shared" si="0"/>
        <v>8.4091469413691521E-3</v>
      </c>
      <c r="AY31" s="4">
        <f t="shared" si="0"/>
        <v>1.3847944205907344E-2</v>
      </c>
      <c r="AZ31" s="4">
        <f t="shared" ref="AZ31:BI31" si="1">LN(AZ3/AZ2)</f>
        <v>-2.3985989364716701E-2</v>
      </c>
      <c r="BA31" s="4">
        <f t="shared" si="1"/>
        <v>0</v>
      </c>
      <c r="BB31" s="4">
        <f t="shared" si="1"/>
        <v>2.2919262504864979E-2</v>
      </c>
      <c r="BC31" s="4">
        <f t="shared" si="1"/>
        <v>-2.6160790219915631E-2</v>
      </c>
      <c r="BD31" s="4">
        <f t="shared" si="1"/>
        <v>1.1463653053956061E-2</v>
      </c>
      <c r="BE31" s="4">
        <f t="shared" si="1"/>
        <v>1.3449261449418897E-2</v>
      </c>
      <c r="BF31" s="4">
        <f t="shared" si="1"/>
        <v>1.6747362087918011E-3</v>
      </c>
      <c r="BG31" s="4">
        <f t="shared" si="1"/>
        <v>-1.1451036053438416E-2</v>
      </c>
      <c r="BH31" s="4">
        <f t="shared" si="1"/>
        <v>3.8174732738260053E-2</v>
      </c>
      <c r="BI31" s="4">
        <f t="shared" si="1"/>
        <v>-2.4923384384966822E-2</v>
      </c>
    </row>
    <row r="32" spans="1:62" x14ac:dyDescent="0.25">
      <c r="A32" s="11">
        <v>-14</v>
      </c>
      <c r="B32" s="4">
        <f t="shared" ref="B32:AY32" si="2">LN(B4/B3)</f>
        <v>-9.5660766372288979E-3</v>
      </c>
      <c r="C32" s="4">
        <f t="shared" si="2"/>
        <v>-1.5640213721586475E-2</v>
      </c>
      <c r="D32" s="4">
        <f t="shared" si="2"/>
        <v>9.9800656680521325E-3</v>
      </c>
      <c r="E32" s="4">
        <f t="shared" si="2"/>
        <v>-3.6955671921997675E-2</v>
      </c>
      <c r="F32" s="4">
        <f t="shared" si="2"/>
        <v>1.1368108046936387E-2</v>
      </c>
      <c r="G32" s="4">
        <f t="shared" si="2"/>
        <v>-3.2194306246128346E-2</v>
      </c>
      <c r="H32" s="4">
        <f t="shared" si="2"/>
        <v>-8.9998447887576598E-3</v>
      </c>
      <c r="I32" s="4">
        <f t="shared" si="2"/>
        <v>-2.5076229175295141E-2</v>
      </c>
      <c r="J32" s="4">
        <f t="shared" si="2"/>
        <v>-4.5299787892323154E-3</v>
      </c>
      <c r="K32" s="4">
        <f t="shared" si="2"/>
        <v>3.8342609654473392E-2</v>
      </c>
      <c r="L32" s="4">
        <f t="shared" si="2"/>
        <v>-4.1097037294069834E-2</v>
      </c>
      <c r="M32" s="4">
        <f t="shared" si="2"/>
        <v>2.6991685374323903E-2</v>
      </c>
      <c r="N32" s="4">
        <f t="shared" si="2"/>
        <v>-2.1612741682313585E-2</v>
      </c>
      <c r="O32" s="4">
        <f t="shared" si="2"/>
        <v>-3.0418960763780152E-2</v>
      </c>
      <c r="P32" s="4">
        <f t="shared" si="2"/>
        <v>1.1834427371636126E-2</v>
      </c>
      <c r="Q32" s="4">
        <f t="shared" si="2"/>
        <v>-4.1958530334463276E-3</v>
      </c>
      <c r="R32" s="4">
        <f t="shared" si="2"/>
        <v>-2.8942200632943824E-2</v>
      </c>
      <c r="S32" s="4">
        <f t="shared" si="2"/>
        <v>1.0500263993821774E-2</v>
      </c>
      <c r="T32" s="4">
        <f t="shared" si="2"/>
        <v>3.7621991789584322E-2</v>
      </c>
      <c r="U32" s="4">
        <f t="shared" si="2"/>
        <v>-1.3657268422307583E-2</v>
      </c>
      <c r="V32" s="4">
        <f t="shared" si="2"/>
        <v>1.0471299867295437E-2</v>
      </c>
      <c r="W32" s="4">
        <f t="shared" si="2"/>
        <v>-1.2800174766961787E-2</v>
      </c>
      <c r="X32" s="4">
        <f t="shared" si="2"/>
        <v>-1.7106130428599511E-2</v>
      </c>
      <c r="Y32" s="4">
        <f t="shared" si="2"/>
        <v>-1.2526259819180256E-2</v>
      </c>
      <c r="Z32" s="4">
        <f t="shared" si="2"/>
        <v>7.5508971127316521E-3</v>
      </c>
      <c r="AA32" s="4">
        <f t="shared" si="2"/>
        <v>-1.0791969073765686E-2</v>
      </c>
      <c r="AB32" s="4">
        <f t="shared" si="2"/>
        <v>1.7391742711869239E-2</v>
      </c>
      <c r="AC32" s="4">
        <f t="shared" si="2"/>
        <v>-6.8393036502414932E-3</v>
      </c>
      <c r="AD32" s="4">
        <f t="shared" si="2"/>
        <v>-4.0771494929314825E-2</v>
      </c>
      <c r="AE32" s="4">
        <f t="shared" si="2"/>
        <v>-7.1058130050163813E-3</v>
      </c>
      <c r="AF32" s="4">
        <f t="shared" si="2"/>
        <v>1.4585090627342404E-2</v>
      </c>
      <c r="AG32" s="4">
        <f t="shared" si="2"/>
        <v>-2.7827018787756255E-2</v>
      </c>
      <c r="AH32" s="4">
        <f t="shared" si="2"/>
        <v>3.2166470574481326E-2</v>
      </c>
      <c r="AI32" s="4">
        <f t="shared" si="2"/>
        <v>5.3863940463391088E-3</v>
      </c>
      <c r="AJ32" s="4">
        <f t="shared" si="2"/>
        <v>-6.7753741705588377E-3</v>
      </c>
      <c r="AK32" s="4">
        <f t="shared" si="2"/>
        <v>7.4245133771962827E-3</v>
      </c>
      <c r="AL32" s="4">
        <f t="shared" si="2"/>
        <v>-2.3405782793574744E-2</v>
      </c>
      <c r="AM32" s="4">
        <f t="shared" si="2"/>
        <v>9.7361436319508624E-3</v>
      </c>
      <c r="AN32" s="4">
        <f t="shared" si="2"/>
        <v>-1.2404419772298954E-2</v>
      </c>
      <c r="AO32" s="4">
        <f t="shared" si="2"/>
        <v>-6.8992916900015536E-2</v>
      </c>
      <c r="AP32" s="4">
        <f t="shared" si="2"/>
        <v>-1.8505617079353432E-2</v>
      </c>
      <c r="AQ32" s="4">
        <f t="shared" si="2"/>
        <v>1.3854806463167677E-2</v>
      </c>
      <c r="AR32" s="4">
        <f t="shared" si="2"/>
        <v>-7.8236011789936215E-3</v>
      </c>
      <c r="AS32" s="4">
        <f t="shared" si="2"/>
        <v>5.5522649461995661E-3</v>
      </c>
      <c r="AT32" s="4">
        <f t="shared" si="2"/>
        <v>-1.8040549021074135E-2</v>
      </c>
      <c r="AU32" s="4">
        <f t="shared" si="2"/>
        <v>-1.7400479745265863E-2</v>
      </c>
      <c r="AV32" s="4">
        <f t="shared" si="2"/>
        <v>-5.3103942255354857E-2</v>
      </c>
      <c r="AW32" s="4">
        <f t="shared" si="2"/>
        <v>-1.1799566848297801E-2</v>
      </c>
      <c r="AX32" s="4">
        <f t="shared" si="2"/>
        <v>1.0212425708729878E-2</v>
      </c>
      <c r="AY32" s="4">
        <f t="shared" si="2"/>
        <v>-9.8718130575588276E-3</v>
      </c>
      <c r="AZ32" s="4">
        <f t="shared" ref="AZ32:BI32" si="3">LN(AZ4/AZ3)</f>
        <v>4.1707463480630654E-2</v>
      </c>
      <c r="BA32" s="4">
        <f t="shared" si="3"/>
        <v>8.3550841202716629E-3</v>
      </c>
      <c r="BB32" s="4">
        <f t="shared" si="3"/>
        <v>-1.644865297237209E-2</v>
      </c>
      <c r="BC32" s="4">
        <f t="shared" si="3"/>
        <v>-3.8628692919855049E-3</v>
      </c>
      <c r="BD32" s="4">
        <f t="shared" si="3"/>
        <v>-1.5209476957734364E-3</v>
      </c>
      <c r="BE32" s="4">
        <f t="shared" si="3"/>
        <v>-3.1625681356680672E-3</v>
      </c>
      <c r="BF32" s="4">
        <f t="shared" si="3"/>
        <v>-2.8170875142880039E-2</v>
      </c>
      <c r="BG32" s="4">
        <f t="shared" si="3"/>
        <v>4.4843083721071153E-3</v>
      </c>
      <c r="BH32" s="4">
        <f t="shared" si="3"/>
        <v>7.9549754691040746E-3</v>
      </c>
      <c r="BI32" s="4">
        <f t="shared" si="3"/>
        <v>-3.8630639394297782E-3</v>
      </c>
    </row>
    <row r="33" spans="1:62" x14ac:dyDescent="0.25">
      <c r="A33" s="11">
        <v>-13</v>
      </c>
      <c r="B33" s="4">
        <f t="shared" ref="B33:AY33" si="4">LN(B5/B4)</f>
        <v>1.4841264404447909E-2</v>
      </c>
      <c r="C33" s="4">
        <f t="shared" si="4"/>
        <v>-5.010651055497287E-3</v>
      </c>
      <c r="D33" s="4">
        <f t="shared" si="4"/>
        <v>9.925786493498233E-4</v>
      </c>
      <c r="E33" s="4">
        <f t="shared" si="4"/>
        <v>1.7631909381394003E-3</v>
      </c>
      <c r="F33" s="4">
        <f t="shared" si="4"/>
        <v>-3.0606870124281396E-2</v>
      </c>
      <c r="G33" s="4">
        <f t="shared" si="4"/>
        <v>7.5219606428988421E-3</v>
      </c>
      <c r="H33" s="4">
        <f t="shared" si="4"/>
        <v>1.2462131776277335E-2</v>
      </c>
      <c r="I33" s="4">
        <f t="shared" si="4"/>
        <v>6.9421702728328302E-3</v>
      </c>
      <c r="J33" s="4">
        <f t="shared" si="4"/>
        <v>-2.3350366563624866E-2</v>
      </c>
      <c r="K33" s="4">
        <f t="shared" si="4"/>
        <v>-0.11842573566170492</v>
      </c>
      <c r="L33" s="4">
        <f t="shared" si="4"/>
        <v>-2.718887235153343E-2</v>
      </c>
      <c r="M33" s="4">
        <f t="shared" si="4"/>
        <v>1.1639190724592239E-2</v>
      </c>
      <c r="N33" s="4">
        <f t="shared" si="4"/>
        <v>5.4471172958538046E-3</v>
      </c>
      <c r="O33" s="4">
        <f t="shared" si="4"/>
        <v>-2.2406463045624983E-3</v>
      </c>
      <c r="P33" s="4">
        <f t="shared" si="4"/>
        <v>9.2705905464186642E-3</v>
      </c>
      <c r="Q33" s="4">
        <f t="shared" si="4"/>
        <v>-6.9643731839283546E-2</v>
      </c>
      <c r="R33" s="4">
        <f t="shared" si="4"/>
        <v>-3.3354298293345637E-2</v>
      </c>
      <c r="S33" s="4">
        <f t="shared" si="4"/>
        <v>3.7584214814282729E-2</v>
      </c>
      <c r="T33" s="4">
        <f t="shared" si="4"/>
        <v>-2.5712363128489006E-2</v>
      </c>
      <c r="U33" s="4">
        <f t="shared" si="4"/>
        <v>5.2095111883401872E-2</v>
      </c>
      <c r="V33" s="4">
        <f t="shared" si="4"/>
        <v>-5.2096901412729138E-4</v>
      </c>
      <c r="W33" s="4">
        <f t="shared" si="4"/>
        <v>-4.1090414868128963E-2</v>
      </c>
      <c r="X33" s="4">
        <f t="shared" si="4"/>
        <v>-1.8809331957496227E-2</v>
      </c>
      <c r="Y33" s="4">
        <f t="shared" si="4"/>
        <v>2.5178359923410348E-3</v>
      </c>
      <c r="Z33" s="4">
        <f t="shared" si="4"/>
        <v>4.1166826560730821E-3</v>
      </c>
      <c r="AA33" s="4">
        <f t="shared" si="4"/>
        <v>-1.551200992083893E-2</v>
      </c>
      <c r="AB33" s="4">
        <f t="shared" si="4"/>
        <v>-2.1787354184907296E-2</v>
      </c>
      <c r="AC33" s="4">
        <f t="shared" si="4"/>
        <v>-3.2685240761887578E-2</v>
      </c>
      <c r="AD33" s="4">
        <f t="shared" si="4"/>
        <v>-2.5544172051728622E-2</v>
      </c>
      <c r="AE33" s="4">
        <f t="shared" si="4"/>
        <v>6.5609690697007329E-3</v>
      </c>
      <c r="AF33" s="4">
        <f t="shared" si="4"/>
        <v>-6.0904522949609442E-3</v>
      </c>
      <c r="AG33" s="4">
        <f t="shared" si="4"/>
        <v>-1.8385772742954287E-2</v>
      </c>
      <c r="AH33" s="4">
        <f t="shared" si="4"/>
        <v>-3.4546770109587559E-2</v>
      </c>
      <c r="AI33" s="4">
        <f t="shared" si="4"/>
        <v>-7.3726594561723452E-2</v>
      </c>
      <c r="AJ33" s="4">
        <f t="shared" si="4"/>
        <v>-1.3259367244796243E-2</v>
      </c>
      <c r="AK33" s="4">
        <f t="shared" si="4"/>
        <v>1.1133317702197797E-2</v>
      </c>
      <c r="AL33" s="4">
        <f t="shared" si="4"/>
        <v>-1.4401610922090883E-2</v>
      </c>
      <c r="AM33" s="4">
        <f t="shared" si="4"/>
        <v>-1.671200186407773E-2</v>
      </c>
      <c r="AN33" s="4">
        <f t="shared" si="4"/>
        <v>-6.6269523728445925E-2</v>
      </c>
      <c r="AO33" s="4">
        <f t="shared" si="4"/>
        <v>-5.0040929304058505E-2</v>
      </c>
      <c r="AP33" s="4">
        <f t="shared" si="4"/>
        <v>-4.6170234203744283E-2</v>
      </c>
      <c r="AQ33" s="4">
        <f t="shared" si="4"/>
        <v>1.3826946200610427E-2</v>
      </c>
      <c r="AR33" s="4">
        <f t="shared" si="4"/>
        <v>-1.7430301268389299E-2</v>
      </c>
      <c r="AS33" s="4">
        <f t="shared" si="4"/>
        <v>1.9934227954467112E-2</v>
      </c>
      <c r="AT33" s="4">
        <f t="shared" si="4"/>
        <v>-3.6447636262995561E-2</v>
      </c>
      <c r="AU33" s="4">
        <f t="shared" si="4"/>
        <v>-6.5437806852054817E-2</v>
      </c>
      <c r="AV33" s="4">
        <f t="shared" si="4"/>
        <v>-3.7623078841976042E-2</v>
      </c>
      <c r="AW33" s="4">
        <f t="shared" si="4"/>
        <v>2.0666382975599279E-2</v>
      </c>
      <c r="AX33" s="4">
        <f t="shared" si="4"/>
        <v>-7.2454482634926954E-3</v>
      </c>
      <c r="AY33" s="4">
        <f t="shared" si="4"/>
        <v>-1.9751569177754724E-2</v>
      </c>
      <c r="AZ33" s="4">
        <f t="shared" ref="AZ33:BI33" si="5">LN(AZ5/AZ4)</f>
        <v>-3.8306102829225773E-2</v>
      </c>
      <c r="BA33" s="4">
        <f t="shared" si="5"/>
        <v>-5.9528968627391779E-2</v>
      </c>
      <c r="BB33" s="4">
        <f t="shared" si="5"/>
        <v>-2.8662459702633546E-2</v>
      </c>
      <c r="BC33" s="4">
        <f t="shared" si="5"/>
        <v>1.4091492797509601E-2</v>
      </c>
      <c r="BD33" s="4">
        <f t="shared" si="5"/>
        <v>1.0598181271730284E-2</v>
      </c>
      <c r="BE33" s="4">
        <f t="shared" si="5"/>
        <v>5.1038896100060053E-3</v>
      </c>
      <c r="BF33" s="4">
        <f t="shared" si="5"/>
        <v>-1.8412845438230081E-2</v>
      </c>
      <c r="BG33" s="4">
        <f t="shared" si="5"/>
        <v>-2.2625378768841665E-2</v>
      </c>
      <c r="BH33" s="4">
        <f t="shared" si="5"/>
        <v>-2.2100326621141583E-2</v>
      </c>
      <c r="BI33" s="4">
        <f t="shared" si="5"/>
        <v>1.1196747333530191E-2</v>
      </c>
    </row>
    <row r="34" spans="1:62" x14ac:dyDescent="0.25">
      <c r="A34" s="11">
        <v>-12</v>
      </c>
      <c r="B34" s="4">
        <f t="shared" ref="B34:AY34" si="6">LN(B6/B5)</f>
        <v>-2.3541629592636899E-2</v>
      </c>
      <c r="C34" s="4">
        <f t="shared" si="6"/>
        <v>-5.4242686291056229E-3</v>
      </c>
      <c r="D34" s="4">
        <f t="shared" si="6"/>
        <v>-6.46928341727561E-3</v>
      </c>
      <c r="E34" s="4">
        <f t="shared" si="6"/>
        <v>-1.9575665132618494E-4</v>
      </c>
      <c r="F34" s="4">
        <f t="shared" si="6"/>
        <v>-3.8925850281055418E-3</v>
      </c>
      <c r="G34" s="4">
        <f t="shared" si="6"/>
        <v>7.465802904477967E-3</v>
      </c>
      <c r="H34" s="4">
        <f t="shared" si="6"/>
        <v>3.1934666276135837E-2</v>
      </c>
      <c r="I34" s="4">
        <f t="shared" si="6"/>
        <v>-1.5971553925277122E-2</v>
      </c>
      <c r="J34" s="4">
        <f t="shared" si="6"/>
        <v>1.0658205984016435E-2</v>
      </c>
      <c r="K34" s="4">
        <f t="shared" si="6"/>
        <v>1.2805621179449264E-2</v>
      </c>
      <c r="L34" s="4">
        <f t="shared" si="6"/>
        <v>-2.1429336953964054E-2</v>
      </c>
      <c r="M34" s="4">
        <f t="shared" si="6"/>
        <v>1.1505277115535029E-2</v>
      </c>
      <c r="N34" s="4">
        <f t="shared" si="6"/>
        <v>8.8635888288354069E-3</v>
      </c>
      <c r="O34" s="4">
        <f t="shared" si="6"/>
        <v>-9.7679042155712995E-3</v>
      </c>
      <c r="P34" s="4">
        <f t="shared" si="6"/>
        <v>-2.1965233654509125E-2</v>
      </c>
      <c r="Q34" s="4">
        <f t="shared" si="6"/>
        <v>3.6247696394462762E-3</v>
      </c>
      <c r="R34" s="4">
        <f t="shared" si="6"/>
        <v>-4.4178327644597608E-2</v>
      </c>
      <c r="S34" s="4">
        <f t="shared" si="6"/>
        <v>3.622266011739704E-2</v>
      </c>
      <c r="T34" s="4">
        <f t="shared" si="6"/>
        <v>1.2289342796343306E-2</v>
      </c>
      <c r="U34" s="4">
        <f t="shared" si="6"/>
        <v>4.1008379746413593E-3</v>
      </c>
      <c r="V34" s="4">
        <f t="shared" si="6"/>
        <v>-1.7522789332654266E-2</v>
      </c>
      <c r="W34" s="4">
        <f t="shared" si="6"/>
        <v>1.140009565868776E-2</v>
      </c>
      <c r="X34" s="4">
        <f t="shared" si="6"/>
        <v>-3.798378507473725E-2</v>
      </c>
      <c r="Y34" s="4">
        <f t="shared" si="6"/>
        <v>2.511512412660994E-3</v>
      </c>
      <c r="Z34" s="4">
        <f t="shared" si="6"/>
        <v>1.049731700027187E-2</v>
      </c>
      <c r="AA34" s="4">
        <f t="shared" si="6"/>
        <v>-7.8041696564131197E-3</v>
      </c>
      <c r="AB34" s="4">
        <f t="shared" si="6"/>
        <v>-1.4197230694310701E-2</v>
      </c>
      <c r="AC34" s="4">
        <f t="shared" si="6"/>
        <v>8.1003223143646008E-4</v>
      </c>
      <c r="AD34" s="4">
        <f t="shared" si="6"/>
        <v>-2.4223850306342283E-2</v>
      </c>
      <c r="AE34" s="4">
        <f t="shared" si="6"/>
        <v>6.51820318778635E-3</v>
      </c>
      <c r="AF34" s="4">
        <f t="shared" si="6"/>
        <v>9.6649183734581322E-3</v>
      </c>
      <c r="AG34" s="4">
        <f t="shared" si="6"/>
        <v>-5.4606354521743797E-3</v>
      </c>
      <c r="AH34" s="4">
        <f t="shared" si="6"/>
        <v>-5.476184740977272E-3</v>
      </c>
      <c r="AI34" s="4">
        <f t="shared" si="6"/>
        <v>1.0619564206716467E-2</v>
      </c>
      <c r="AJ34" s="4">
        <f t="shared" si="6"/>
        <v>-3.5275880077909154E-2</v>
      </c>
      <c r="AK34" s="4">
        <f t="shared" si="6"/>
        <v>1.1010730489248118E-2</v>
      </c>
      <c r="AL34" s="4">
        <f t="shared" si="6"/>
        <v>3.5446267778560373E-3</v>
      </c>
      <c r="AM34" s="4">
        <f t="shared" si="6"/>
        <v>-6.6768198929737519E-3</v>
      </c>
      <c r="AN34" s="4">
        <f t="shared" si="6"/>
        <v>-7.1734871956602312E-3</v>
      </c>
      <c r="AO34" s="4">
        <f t="shared" si="6"/>
        <v>3.1656230808956992E-3</v>
      </c>
      <c r="AP34" s="4">
        <f t="shared" si="6"/>
        <v>-6.4450703120758901E-2</v>
      </c>
      <c r="AQ34" s="4">
        <f t="shared" si="6"/>
        <v>1.3638366280330567E-2</v>
      </c>
      <c r="AR34" s="4">
        <f t="shared" si="6"/>
        <v>7.6433418839441407E-3</v>
      </c>
      <c r="AS34" s="4">
        <f t="shared" si="6"/>
        <v>-4.5608124900705432E-3</v>
      </c>
      <c r="AT34" s="4">
        <f t="shared" si="6"/>
        <v>8.6029033302262928E-3</v>
      </c>
      <c r="AU34" s="4">
        <f t="shared" si="6"/>
        <v>-9.1856252451877844E-3</v>
      </c>
      <c r="AV34" s="4">
        <f t="shared" si="6"/>
        <v>-4.5331510150918138E-2</v>
      </c>
      <c r="AW34" s="4">
        <f t="shared" si="6"/>
        <v>2.0247917172858815E-2</v>
      </c>
      <c r="AX34" s="4">
        <f t="shared" si="6"/>
        <v>7.1562986942217879E-3</v>
      </c>
      <c r="AY34" s="4">
        <f t="shared" si="6"/>
        <v>-6.7685499406750799E-3</v>
      </c>
      <c r="AZ34" s="4">
        <f t="shared" ref="AZ34:BI34" si="7">LN(AZ6/AZ5)</f>
        <v>-5.5330977061202671E-3</v>
      </c>
      <c r="BA34" s="4">
        <f t="shared" si="7"/>
        <v>6.3621772526048146E-4</v>
      </c>
      <c r="BB34" s="4">
        <f t="shared" si="7"/>
        <v>-3.2768705971395529E-2</v>
      </c>
      <c r="BC34" s="4">
        <f t="shared" si="7"/>
        <v>1.3895678745379027E-2</v>
      </c>
      <c r="BD34" s="4">
        <f t="shared" si="7"/>
        <v>5.839682550402449E-3</v>
      </c>
      <c r="BE34" s="4">
        <f t="shared" si="7"/>
        <v>-2.8322776122061116E-3</v>
      </c>
      <c r="BF34" s="4">
        <f t="shared" si="7"/>
        <v>-1.0574644444893467E-2</v>
      </c>
      <c r="BG34" s="4">
        <f t="shared" si="7"/>
        <v>2.2857313077948092E-3</v>
      </c>
      <c r="BH34" s="4">
        <f t="shared" si="7"/>
        <v>-2.8330507238615559E-2</v>
      </c>
      <c r="BI34" s="4">
        <f t="shared" si="7"/>
        <v>1.1072767077377581E-2</v>
      </c>
    </row>
    <row r="35" spans="1:62" x14ac:dyDescent="0.25">
      <c r="A35" s="11">
        <v>-11</v>
      </c>
      <c r="B35" s="4">
        <f t="shared" ref="B35:AY35" si="8">LN(B7/B6)</f>
        <v>-2.4109226927935334E-2</v>
      </c>
      <c r="C35" s="4">
        <f t="shared" si="8"/>
        <v>-5.4538518595857082E-3</v>
      </c>
      <c r="D35" s="4">
        <f t="shared" si="8"/>
        <v>-6.5114077070485485E-3</v>
      </c>
      <c r="E35" s="4">
        <f t="shared" si="8"/>
        <v>-1.9579497949559694E-4</v>
      </c>
      <c r="F35" s="4">
        <f t="shared" si="8"/>
        <v>-2.2082920875305702E-2</v>
      </c>
      <c r="G35" s="4">
        <f t="shared" si="8"/>
        <v>7.4104774850772773E-3</v>
      </c>
      <c r="H35" s="4">
        <f t="shared" si="8"/>
        <v>3.0946324344795852E-2</v>
      </c>
      <c r="I35" s="4">
        <f t="shared" si="8"/>
        <v>-1.6230790470631775E-2</v>
      </c>
      <c r="J35" s="4">
        <f t="shared" si="8"/>
        <v>1.0545805563250526E-2</v>
      </c>
      <c r="K35" s="4">
        <f t="shared" si="8"/>
        <v>1.2643708454088617E-2</v>
      </c>
      <c r="L35" s="4">
        <f t="shared" si="8"/>
        <v>-3.303053424083062E-2</v>
      </c>
      <c r="M35" s="4">
        <f t="shared" si="8"/>
        <v>1.1374409949876357E-2</v>
      </c>
      <c r="N35" s="4">
        <f t="shared" si="8"/>
        <v>8.7857153550103852E-3</v>
      </c>
      <c r="O35" s="4">
        <f t="shared" si="8"/>
        <v>-9.8642581176763451E-3</v>
      </c>
      <c r="P35" s="4">
        <f t="shared" si="8"/>
        <v>-2.2458561484757979E-2</v>
      </c>
      <c r="Q35" s="4">
        <f t="shared" si="8"/>
        <v>3.6116781239602228E-3</v>
      </c>
      <c r="R35" s="4">
        <f t="shared" si="8"/>
        <v>-3.7674350592924011E-2</v>
      </c>
      <c r="S35" s="4">
        <f t="shared" si="8"/>
        <v>3.4956315759575057E-2</v>
      </c>
      <c r="T35" s="4">
        <f t="shared" si="8"/>
        <v>1.2140146519254061E-2</v>
      </c>
      <c r="U35" s="4">
        <f t="shared" si="8"/>
        <v>4.0840897608899569E-3</v>
      </c>
      <c r="V35" s="4">
        <f t="shared" si="8"/>
        <v>-1.7835322063234762E-2</v>
      </c>
      <c r="W35" s="4">
        <f t="shared" si="8"/>
        <v>1.1271596998715805E-2</v>
      </c>
      <c r="X35" s="4">
        <f t="shared" si="8"/>
        <v>-3.1913654542641084E-2</v>
      </c>
      <c r="Y35" s="4">
        <f t="shared" si="8"/>
        <v>2.5052205169371418E-3</v>
      </c>
      <c r="Z35" s="4">
        <f t="shared" si="8"/>
        <v>1.038826707670791E-2</v>
      </c>
      <c r="AA35" s="4">
        <f t="shared" si="8"/>
        <v>-7.8655540889666017E-3</v>
      </c>
      <c r="AB35" s="4">
        <f t="shared" si="8"/>
        <v>-1.4401698412889486E-2</v>
      </c>
      <c r="AC35" s="4">
        <f t="shared" si="8"/>
        <v>8.0937661025915993E-4</v>
      </c>
      <c r="AD35" s="4">
        <f t="shared" si="8"/>
        <v>-4.3107184983617979E-2</v>
      </c>
      <c r="AE35" s="4">
        <f t="shared" si="8"/>
        <v>6.4759912127381972E-3</v>
      </c>
      <c r="AF35" s="4">
        <f t="shared" si="8"/>
        <v>9.5724011840987479E-3</v>
      </c>
      <c r="AG35" s="4">
        <f t="shared" si="8"/>
        <v>-5.4906177892390358E-3</v>
      </c>
      <c r="AH35" s="4">
        <f t="shared" si="8"/>
        <v>-5.506338543860732E-3</v>
      </c>
      <c r="AI35" s="4">
        <f t="shared" si="8"/>
        <v>1.0507973074272122E-2</v>
      </c>
      <c r="AJ35" s="4">
        <f t="shared" si="8"/>
        <v>-2.7814105756547067E-2</v>
      </c>
      <c r="AK35" s="4">
        <f t="shared" si="8"/>
        <v>1.0890813478901648E-2</v>
      </c>
      <c r="AL35" s="4">
        <f t="shared" si="8"/>
        <v>3.5321067645744473E-3</v>
      </c>
      <c r="AM35" s="4">
        <f t="shared" si="8"/>
        <v>-6.7216996386842082E-3</v>
      </c>
      <c r="AN35" s="4">
        <f t="shared" si="8"/>
        <v>-7.2253181467395932E-3</v>
      </c>
      <c r="AO35" s="4">
        <f t="shared" si="8"/>
        <v>3.1556335262551932E-3</v>
      </c>
      <c r="AP35" s="4">
        <f t="shared" si="8"/>
        <v>-2.4200450935509953E-2</v>
      </c>
      <c r="AQ35" s="4">
        <f t="shared" si="8"/>
        <v>1.3454861149614382E-2</v>
      </c>
      <c r="AR35" s="4">
        <f t="shared" si="8"/>
        <v>7.5853640729040654E-3</v>
      </c>
      <c r="AS35" s="4">
        <f t="shared" si="8"/>
        <v>-4.581708841368084E-3</v>
      </c>
      <c r="AT35" s="4">
        <f t="shared" si="8"/>
        <v>8.5295242092973053E-3</v>
      </c>
      <c r="AU35" s="4">
        <f t="shared" si="8"/>
        <v>-9.2707837951841541E-3</v>
      </c>
      <c r="AV35" s="4">
        <f t="shared" si="8"/>
        <v>-6.1360051856024212E-4</v>
      </c>
      <c r="AW35" s="4">
        <f t="shared" si="8"/>
        <v>1.9846062290828789E-2</v>
      </c>
      <c r="AX35" s="4">
        <f t="shared" si="8"/>
        <v>7.1054497579308836E-3</v>
      </c>
      <c r="AY35" s="4">
        <f t="shared" si="8"/>
        <v>-6.814675590032588E-3</v>
      </c>
      <c r="AZ35" s="4">
        <f t="shared" ref="AZ35:BI35" si="9">LN(AZ7/AZ6)</f>
        <v>-5.5638832949958484E-3</v>
      </c>
      <c r="BA35" s="4">
        <f t="shared" si="9"/>
        <v>6.3581320961540863E-4</v>
      </c>
      <c r="BB35" s="4">
        <f t="shared" si="9"/>
        <v>-3.2078864654323386E-2</v>
      </c>
      <c r="BC35" s="4">
        <f t="shared" si="9"/>
        <v>1.3705232218920636E-2</v>
      </c>
      <c r="BD35" s="4">
        <f t="shared" si="9"/>
        <v>5.8057785509174889E-3</v>
      </c>
      <c r="BE35" s="4">
        <f t="shared" si="9"/>
        <v>-2.8403221985732743E-3</v>
      </c>
      <c r="BF35" s="4">
        <f t="shared" si="9"/>
        <v>-1.0687663753463889E-2</v>
      </c>
      <c r="BG35" s="4">
        <f t="shared" si="9"/>
        <v>2.2805186526481847E-3</v>
      </c>
      <c r="BH35" s="4">
        <f t="shared" si="9"/>
        <v>-3.2119542591334968E-2</v>
      </c>
      <c r="BI35" s="4">
        <f t="shared" si="9"/>
        <v>1.0951502416568466E-2</v>
      </c>
    </row>
    <row r="36" spans="1:62" x14ac:dyDescent="0.25">
      <c r="A36" s="11">
        <v>-10</v>
      </c>
      <c r="B36" s="4">
        <f t="shared" ref="B36:AY36" si="10">LN(B8/B7)</f>
        <v>-2.4704871853399354E-2</v>
      </c>
      <c r="C36" s="4">
        <f t="shared" si="10"/>
        <v>-5.4837595463157474E-3</v>
      </c>
      <c r="D36" s="4">
        <f t="shared" si="10"/>
        <v>-6.5540841730178266E-3</v>
      </c>
      <c r="E36" s="4">
        <f t="shared" si="10"/>
        <v>-1.9583332267419188E-4</v>
      </c>
      <c r="F36" s="4">
        <f t="shared" si="10"/>
        <v>-2.258160949381156E-2</v>
      </c>
      <c r="G36" s="4">
        <f t="shared" si="10"/>
        <v>5.7260401069013211E-3</v>
      </c>
      <c r="H36" s="4">
        <f t="shared" si="10"/>
        <v>3.0017326511756984E-2</v>
      </c>
      <c r="I36" s="4">
        <f t="shared" si="10"/>
        <v>-1.6498581465244848E-2</v>
      </c>
      <c r="J36" s="4">
        <f t="shared" si="10"/>
        <v>1.0435751151385252E-2</v>
      </c>
      <c r="K36" s="4">
        <f t="shared" si="10"/>
        <v>1.2485839068253306E-2</v>
      </c>
      <c r="L36" s="4">
        <f t="shared" si="10"/>
        <v>-3.415892797087372E-2</v>
      </c>
      <c r="M36" s="4">
        <f t="shared" si="10"/>
        <v>1.4069134876326552E-2</v>
      </c>
      <c r="N36" s="4">
        <f t="shared" si="10"/>
        <v>8.7091983296161118E-3</v>
      </c>
      <c r="O36" s="4">
        <f t="shared" si="10"/>
        <v>-9.9625319087305476E-3</v>
      </c>
      <c r="P36" s="4">
        <f t="shared" si="10"/>
        <v>-2.2974559221908192E-2</v>
      </c>
      <c r="Q36" s="4">
        <f t="shared" si="10"/>
        <v>3.5986808330427736E-3</v>
      </c>
      <c r="R36" s="4">
        <f t="shared" si="10"/>
        <v>-3.9149462461130505E-2</v>
      </c>
      <c r="S36" s="4">
        <f t="shared" si="10"/>
        <v>2.1705506846376687E-2</v>
      </c>
      <c r="T36" s="4">
        <f t="shared" si="10"/>
        <v>1.1994529407819587E-2</v>
      </c>
      <c r="U36" s="4">
        <f t="shared" si="10"/>
        <v>4.0674777934846355E-3</v>
      </c>
      <c r="V36" s="4">
        <f t="shared" si="10"/>
        <v>-1.8159206093688644E-2</v>
      </c>
      <c r="W36" s="4">
        <f t="shared" si="10"/>
        <v>1.1145962881645788E-2</v>
      </c>
      <c r="X36" s="4">
        <f t="shared" si="10"/>
        <v>-3.2965806130171388E-2</v>
      </c>
      <c r="Y36" s="4">
        <f t="shared" si="10"/>
        <v>4.2455355439396915E-2</v>
      </c>
      <c r="Z36" s="4">
        <f t="shared" si="10"/>
        <v>1.0281459578033074E-2</v>
      </c>
      <c r="AA36" s="4">
        <f t="shared" si="10"/>
        <v>-7.9279118323317584E-3</v>
      </c>
      <c r="AB36" s="4">
        <f t="shared" si="10"/>
        <v>-1.4612141762144379E-2</v>
      </c>
      <c r="AC36" s="4">
        <f t="shared" si="10"/>
        <v>8.0872204951422052E-4</v>
      </c>
      <c r="AD36" s="4">
        <f t="shared" si="10"/>
        <v>-4.5049454435527145E-2</v>
      </c>
      <c r="AE36" s="4">
        <f t="shared" si="10"/>
        <v>4.8296802366270255E-3</v>
      </c>
      <c r="AF36" s="4">
        <f t="shared" si="10"/>
        <v>9.481638450496075E-3</v>
      </c>
      <c r="AG36" s="4">
        <f t="shared" si="10"/>
        <v>-5.5209311888123769E-3</v>
      </c>
      <c r="AH36" s="4">
        <f t="shared" si="10"/>
        <v>-5.5368262611698539E-3</v>
      </c>
      <c r="AI36" s="4">
        <f t="shared" si="10"/>
        <v>1.0398702790358549E-2</v>
      </c>
      <c r="AJ36" s="4">
        <f t="shared" si="10"/>
        <v>-2.8609917806915363E-2</v>
      </c>
      <c r="AK36" s="4">
        <f t="shared" si="10"/>
        <v>-7.740115574326569E-4</v>
      </c>
      <c r="AL36" s="4">
        <f t="shared" si="10"/>
        <v>3.5196748842276707E-3</v>
      </c>
      <c r="AM36" s="4">
        <f t="shared" si="10"/>
        <v>-6.7671868082290918E-3</v>
      </c>
      <c r="AN36" s="4">
        <f t="shared" si="10"/>
        <v>-7.2779035457311535E-3</v>
      </c>
      <c r="AO36" s="4">
        <f t="shared" si="10"/>
        <v>3.1457068201381114E-3</v>
      </c>
      <c r="AP36" s="4">
        <f t="shared" si="10"/>
        <v>-2.4800668311483968E-2</v>
      </c>
      <c r="AQ36" s="4">
        <f t="shared" si="10"/>
        <v>2.1004309132249755E-2</v>
      </c>
      <c r="AR36" s="4">
        <f t="shared" si="10"/>
        <v>7.5282592141857905E-3</v>
      </c>
      <c r="AS36" s="4">
        <f t="shared" si="10"/>
        <v>-4.6027975566880841E-3</v>
      </c>
      <c r="AT36" s="4">
        <f t="shared" si="10"/>
        <v>8.4573862945000657E-3</v>
      </c>
      <c r="AU36" s="4">
        <f t="shared" si="10"/>
        <v>-9.357536116531279E-3</v>
      </c>
      <c r="AV36" s="4">
        <f t="shared" si="10"/>
        <v>-6.139772553308278E-4</v>
      </c>
      <c r="AW36" s="4">
        <f t="shared" si="10"/>
        <v>-1.0291683791815583E-2</v>
      </c>
      <c r="AX36" s="4">
        <f t="shared" si="10"/>
        <v>7.0553183385217806E-3</v>
      </c>
      <c r="AY36" s="4">
        <f t="shared" si="10"/>
        <v>-6.8614342205212129E-3</v>
      </c>
      <c r="AZ36" s="4">
        <f t="shared" ref="AZ36:BI36" si="11">LN(AZ8/AZ7)</f>
        <v>-5.5950133772129911E-3</v>
      </c>
      <c r="BA36" s="4">
        <f t="shared" si="11"/>
        <v>6.3540920803380945E-4</v>
      </c>
      <c r="BB36" s="4">
        <f t="shared" si="11"/>
        <v>-3.3142120446529366E-2</v>
      </c>
      <c r="BC36" s="4">
        <f t="shared" si="11"/>
        <v>2.3175512042223323E-3</v>
      </c>
      <c r="BD36" s="4">
        <f t="shared" si="11"/>
        <v>5.7722659594291337E-3</v>
      </c>
      <c r="BE36" s="4">
        <f t="shared" si="11"/>
        <v>-2.848412613602721E-3</v>
      </c>
      <c r="BF36" s="4">
        <f t="shared" si="11"/>
        <v>-1.0803125032220034E-2</v>
      </c>
      <c r="BG36" s="4">
        <f t="shared" si="11"/>
        <v>2.2753297185432913E-3</v>
      </c>
      <c r="BH36" s="4">
        <f t="shared" si="11"/>
        <v>-3.3185541693900901E-2</v>
      </c>
      <c r="BI36" s="4">
        <f t="shared" si="11"/>
        <v>-1.1639920697928317E-2</v>
      </c>
    </row>
    <row r="37" spans="1:62" x14ac:dyDescent="0.25">
      <c r="A37" s="11">
        <v>-9</v>
      </c>
      <c r="B37" s="4">
        <f t="shared" ref="B37:AY37" si="12">LN(B9/B8)</f>
        <v>6.7644114019802743E-3</v>
      </c>
      <c r="C37" s="4">
        <f t="shared" si="12"/>
        <v>-2.6668174191408017E-2</v>
      </c>
      <c r="D37" s="4">
        <f t="shared" si="12"/>
        <v>6.0514018425438659E-3</v>
      </c>
      <c r="E37" s="4">
        <f t="shared" si="12"/>
        <v>2.7811730888609092E-2</v>
      </c>
      <c r="F37" s="4">
        <f t="shared" si="12"/>
        <v>-2.3103342842098733E-2</v>
      </c>
      <c r="G37" s="4">
        <f t="shared" si="12"/>
        <v>-1.6326907923714441E-3</v>
      </c>
      <c r="H37" s="4">
        <f t="shared" si="12"/>
        <v>-1.0819471240778009E-2</v>
      </c>
      <c r="I37" s="4">
        <f t="shared" si="12"/>
        <v>4.6850451813834783E-4</v>
      </c>
      <c r="J37" s="4">
        <f t="shared" si="12"/>
        <v>-7.3559679237381576E-2</v>
      </c>
      <c r="K37" s="4">
        <f t="shared" si="12"/>
        <v>3.996056657403077E-2</v>
      </c>
      <c r="L37" s="4">
        <f t="shared" si="12"/>
        <v>-3.5367153656326013E-2</v>
      </c>
      <c r="M37" s="4">
        <f t="shared" si="12"/>
        <v>2.145927534770159E-2</v>
      </c>
      <c r="N37" s="4">
        <f t="shared" si="12"/>
        <v>2.2237632632571166E-2</v>
      </c>
      <c r="O37" s="4">
        <f t="shared" si="12"/>
        <v>1.057239496110012E-2</v>
      </c>
      <c r="P37" s="4">
        <f t="shared" si="12"/>
        <v>-2.6106700856784945E-2</v>
      </c>
      <c r="Q37" s="4">
        <f t="shared" si="12"/>
        <v>4.7178559229873414E-2</v>
      </c>
      <c r="R37" s="4">
        <f t="shared" si="12"/>
        <v>-4.0744811998865448E-2</v>
      </c>
      <c r="S37" s="4">
        <f t="shared" si="12"/>
        <v>2.4096029519334664E-3</v>
      </c>
      <c r="T37" s="4">
        <f t="shared" si="12"/>
        <v>-6.8728792877620643E-3</v>
      </c>
      <c r="U37" s="4">
        <f t="shared" si="12"/>
        <v>-7.1891035724692262E-3</v>
      </c>
      <c r="V37" s="4">
        <f t="shared" si="12"/>
        <v>-6.7658648473814809E-2</v>
      </c>
      <c r="W37" s="4">
        <f t="shared" si="12"/>
        <v>7.1207233332609171E-2</v>
      </c>
      <c r="X37" s="4">
        <f t="shared" si="12"/>
        <v>-3.4089706016553901E-2</v>
      </c>
      <c r="Y37" s="4">
        <f t="shared" si="12"/>
        <v>6.3745235774361345E-3</v>
      </c>
      <c r="Z37" s="4">
        <f t="shared" si="12"/>
        <v>1.187580877749092E-2</v>
      </c>
      <c r="AA37" s="4">
        <f t="shared" si="12"/>
        <v>1.8973896807323663E-2</v>
      </c>
      <c r="AB37" s="4">
        <f t="shared" si="12"/>
        <v>-1.9508268634430753E-2</v>
      </c>
      <c r="AC37" s="4">
        <f t="shared" si="12"/>
        <v>-2.0004724910210752E-2</v>
      </c>
      <c r="AD37" s="4">
        <f t="shared" si="12"/>
        <v>-4.7175040684371027E-2</v>
      </c>
      <c r="AE37" s="4">
        <f t="shared" si="12"/>
        <v>2.1390056095945604E-3</v>
      </c>
      <c r="AF37" s="4">
        <f t="shared" si="12"/>
        <v>-5.9537755941801726E-3</v>
      </c>
      <c r="AG37" s="4">
        <f t="shared" si="12"/>
        <v>2.1501869931208069E-2</v>
      </c>
      <c r="AH37" s="4">
        <f t="shared" si="12"/>
        <v>-8.821377828175327E-3</v>
      </c>
      <c r="AI37" s="4">
        <f t="shared" si="12"/>
        <v>2.3430251808386003E-2</v>
      </c>
      <c r="AJ37" s="4">
        <f t="shared" si="12"/>
        <v>-2.9452613839462405E-2</v>
      </c>
      <c r="AK37" s="4">
        <f t="shared" si="12"/>
        <v>-4.2677314815854081E-3</v>
      </c>
      <c r="AL37" s="4">
        <f t="shared" si="12"/>
        <v>-3.259550659449973E-2</v>
      </c>
      <c r="AM37" s="4">
        <f t="shared" si="12"/>
        <v>1.2095862474610324E-2</v>
      </c>
      <c r="AN37" s="4">
        <f t="shared" si="12"/>
        <v>-3.8686436405326693E-2</v>
      </c>
      <c r="AO37" s="4">
        <f t="shared" si="12"/>
        <v>2.715100384518316E-2</v>
      </c>
      <c r="AP37" s="4">
        <f t="shared" si="12"/>
        <v>-2.5431417615392325E-2</v>
      </c>
      <c r="AQ37" s="4">
        <f t="shared" si="12"/>
        <v>-1.2783399697654503E-2</v>
      </c>
      <c r="AR37" s="4">
        <f t="shared" si="12"/>
        <v>-7.5282592141857931E-3</v>
      </c>
      <c r="AS37" s="4">
        <f t="shared" si="12"/>
        <v>-1.1741174012539784E-2</v>
      </c>
      <c r="AT37" s="4">
        <f t="shared" si="12"/>
        <v>-4.7590064096543393E-2</v>
      </c>
      <c r="AU37" s="4">
        <f t="shared" si="12"/>
        <v>3.6236207850418177E-3</v>
      </c>
      <c r="AV37" s="4">
        <f t="shared" si="12"/>
        <v>-6.1435445500650134E-4</v>
      </c>
      <c r="AW37" s="4">
        <f t="shared" si="12"/>
        <v>1.1841807753165146E-2</v>
      </c>
      <c r="AX37" s="4">
        <f t="shared" si="12"/>
        <v>-1.3190672313522225E-3</v>
      </c>
      <c r="AY37" s="4">
        <f t="shared" si="12"/>
        <v>2.5634991576070645E-2</v>
      </c>
      <c r="AZ37" s="4">
        <f t="shared" ref="AZ37:BI37" si="13">LN(AZ9/AZ8)</f>
        <v>-1.3032297006563994E-2</v>
      </c>
      <c r="BA37" s="4">
        <f t="shared" si="13"/>
        <v>3.6486773345511724E-2</v>
      </c>
      <c r="BB37" s="4">
        <f t="shared" si="13"/>
        <v>-3.427828298576157E-2</v>
      </c>
      <c r="BC37" s="4">
        <f t="shared" si="13"/>
        <v>1.8500934227394334E-3</v>
      </c>
      <c r="BD37" s="4">
        <f t="shared" si="13"/>
        <v>-4.9347292945292262E-4</v>
      </c>
      <c r="BE37" s="4">
        <f t="shared" si="13"/>
        <v>1.6970030231125477E-2</v>
      </c>
      <c r="BF37" s="4">
        <f t="shared" si="13"/>
        <v>1.294977451081062E-2</v>
      </c>
      <c r="BG37" s="4">
        <f t="shared" si="13"/>
        <v>2.0804738866286802E-2</v>
      </c>
      <c r="BH37" s="4">
        <f t="shared" si="13"/>
        <v>-3.4324734740056144E-2</v>
      </c>
      <c r="BI37" s="4">
        <f t="shared" si="13"/>
        <v>-4.4866707327942488E-3</v>
      </c>
    </row>
    <row r="38" spans="1:62" x14ac:dyDescent="0.25">
      <c r="A38" s="11">
        <v>-8</v>
      </c>
      <c r="B38" s="4">
        <f t="shared" ref="B38:AY38" si="14">LN(B10/B9)</f>
        <v>7.0908536019717106E-3</v>
      </c>
      <c r="C38" s="4">
        <f t="shared" si="14"/>
        <v>-4.4471715759227155E-3</v>
      </c>
      <c r="D38" s="4">
        <f t="shared" si="14"/>
        <v>-2.4944015773634871E-2</v>
      </c>
      <c r="E38" s="4">
        <f t="shared" si="14"/>
        <v>3.9920039003968726E-3</v>
      </c>
      <c r="F38" s="4">
        <f t="shared" si="14"/>
        <v>-2.6217101640569375E-2</v>
      </c>
      <c r="G38" s="4">
        <f t="shared" si="14"/>
        <v>4.0766620893556652E-3</v>
      </c>
      <c r="H38" s="4">
        <f t="shared" si="14"/>
        <v>-8.5265559273262365E-3</v>
      </c>
      <c r="I38" s="4">
        <f t="shared" si="14"/>
        <v>2.8853703388432211E-2</v>
      </c>
      <c r="J38" s="4">
        <f t="shared" si="14"/>
        <v>-4.038453692285858E-2</v>
      </c>
      <c r="K38" s="4">
        <f t="shared" si="14"/>
        <v>2.593809790953059E-2</v>
      </c>
      <c r="L38" s="4">
        <f t="shared" si="14"/>
        <v>-3.4177458117315034E-2</v>
      </c>
      <c r="M38" s="4">
        <f t="shared" si="14"/>
        <v>1.1093313216235065E-2</v>
      </c>
      <c r="N38" s="4">
        <f t="shared" si="14"/>
        <v>-1.2944458893551286E-3</v>
      </c>
      <c r="O38" s="4">
        <f t="shared" si="14"/>
        <v>-7.3428087305561027E-3</v>
      </c>
      <c r="P38" s="4">
        <f t="shared" si="14"/>
        <v>-5.7735796598845639E-2</v>
      </c>
      <c r="Q38" s="4">
        <f t="shared" si="14"/>
        <v>3.1061627527547916E-2</v>
      </c>
      <c r="R38" s="4">
        <f t="shared" si="14"/>
        <v>0</v>
      </c>
      <c r="S38" s="4">
        <f t="shared" si="14"/>
        <v>-2.4361741192857961E-2</v>
      </c>
      <c r="T38" s="4">
        <f t="shared" si="14"/>
        <v>4.4951387862266268E-2</v>
      </c>
      <c r="U38" s="4">
        <f t="shared" si="14"/>
        <v>-5.4869210245814239E-2</v>
      </c>
      <c r="V38" s="4">
        <f t="shared" si="14"/>
        <v>-1.177163173014863E-3</v>
      </c>
      <c r="W38" s="4">
        <f t="shared" si="14"/>
        <v>1.1265609194219086E-2</v>
      </c>
      <c r="X38" s="4">
        <f t="shared" si="14"/>
        <v>-3.3623503571568319E-2</v>
      </c>
      <c r="Y38" s="4">
        <f t="shared" si="14"/>
        <v>-1.7628661651859247E-2</v>
      </c>
      <c r="Z38" s="4">
        <f t="shared" si="14"/>
        <v>1.4706133467441748E-2</v>
      </c>
      <c r="AA38" s="4">
        <f t="shared" si="14"/>
        <v>-1.7662765133991377E-2</v>
      </c>
      <c r="AB38" s="4">
        <f t="shared" si="14"/>
        <v>1.7666675562832197E-2</v>
      </c>
      <c r="AC38" s="4">
        <f t="shared" si="14"/>
        <v>-4.4264338711227889E-2</v>
      </c>
      <c r="AD38" s="4">
        <f t="shared" si="14"/>
        <v>-7.8084596218177357E-2</v>
      </c>
      <c r="AE38" s="4">
        <f t="shared" si="14"/>
        <v>-1.1821722663040558E-2</v>
      </c>
      <c r="AF38" s="4">
        <f t="shared" si="14"/>
        <v>7.778565799683921E-3</v>
      </c>
      <c r="AG38" s="4">
        <f t="shared" si="14"/>
        <v>-1.8635377607845113E-2</v>
      </c>
      <c r="AH38" s="4">
        <f t="shared" si="14"/>
        <v>-3.9798329604722052E-3</v>
      </c>
      <c r="AI38" s="4">
        <f t="shared" si="14"/>
        <v>-1.1433522523497403E-2</v>
      </c>
      <c r="AJ38" s="4">
        <f t="shared" si="14"/>
        <v>-2.50997533087731E-2</v>
      </c>
      <c r="AK38" s="4">
        <f t="shared" si="14"/>
        <v>6.9740813044616174E-3</v>
      </c>
      <c r="AL38" s="4">
        <f t="shared" si="14"/>
        <v>-1.8552642000419972E-3</v>
      </c>
      <c r="AM38" s="4">
        <f t="shared" si="14"/>
        <v>-7.0819838049171217E-3</v>
      </c>
      <c r="AN38" s="4">
        <f t="shared" si="14"/>
        <v>-3.8964533621451305E-3</v>
      </c>
      <c r="AO38" s="4">
        <f t="shared" si="14"/>
        <v>4.7364192585374852E-2</v>
      </c>
      <c r="AP38" s="4">
        <f t="shared" si="14"/>
        <v>-2.4282350392615285E-2</v>
      </c>
      <c r="AQ38" s="4">
        <f t="shared" si="14"/>
        <v>-5.8651417605685178E-3</v>
      </c>
      <c r="AR38" s="4">
        <f t="shared" si="14"/>
        <v>9.4416013639318449E-4</v>
      </c>
      <c r="AS38" s="4">
        <f t="shared" si="14"/>
        <v>-1.6844323141594598E-2</v>
      </c>
      <c r="AT38" s="4">
        <f t="shared" si="14"/>
        <v>-2.6203724265114864E-3</v>
      </c>
      <c r="AU38" s="4">
        <f t="shared" si="14"/>
        <v>3.9819902074632339E-2</v>
      </c>
      <c r="AV38" s="4">
        <f t="shared" si="14"/>
        <v>-5.3391508349357533E-2</v>
      </c>
      <c r="AW38" s="4">
        <f t="shared" si="14"/>
        <v>-1.3724439817150234E-2</v>
      </c>
      <c r="AX38" s="4">
        <f t="shared" si="14"/>
        <v>4.7406014350515925E-3</v>
      </c>
      <c r="AY38" s="4">
        <f t="shared" si="14"/>
        <v>-2.2100409518298222E-2</v>
      </c>
      <c r="AZ38" s="4">
        <f t="shared" ref="AZ38:BI38" si="15">LN(AZ10/AZ9)</f>
        <v>2.8025097762655195E-2</v>
      </c>
      <c r="BA38" s="4">
        <f t="shared" si="15"/>
        <v>1.6401219866349518E-2</v>
      </c>
      <c r="BB38" s="4">
        <f t="shared" si="15"/>
        <v>7.1891310758239431E-3</v>
      </c>
      <c r="BC38" s="4">
        <f t="shared" si="15"/>
        <v>-2.054220810781917E-2</v>
      </c>
      <c r="BD38" s="4">
        <f t="shared" si="15"/>
        <v>2.1726703194959167E-2</v>
      </c>
      <c r="BE38" s="4">
        <f t="shared" si="15"/>
        <v>-1.8193346634641207E-2</v>
      </c>
      <c r="BF38" s="4">
        <f t="shared" si="15"/>
        <v>6.4125729942917081E-3</v>
      </c>
      <c r="BG38" s="4">
        <f t="shared" si="15"/>
        <v>1.2168359305178931E-2</v>
      </c>
      <c r="BH38" s="4">
        <f t="shared" si="15"/>
        <v>-7.648213516382207E-3</v>
      </c>
      <c r="BI38" s="4">
        <f t="shared" si="15"/>
        <v>7.2377013980902153E-3</v>
      </c>
    </row>
    <row r="39" spans="1:62" x14ac:dyDescent="0.25">
      <c r="A39" s="11">
        <v>-7</v>
      </c>
      <c r="B39" s="4">
        <f t="shared" ref="B39:AY39" si="16">LN(B11/B10)</f>
        <v>8.5170464346941178E-3</v>
      </c>
      <c r="C39" s="4">
        <f t="shared" si="16"/>
        <v>-4.644287528708916E-2</v>
      </c>
      <c r="D39" s="4">
        <f t="shared" si="16"/>
        <v>-3.0884431485174023E-2</v>
      </c>
      <c r="E39" s="4">
        <f t="shared" si="16"/>
        <v>-6.8531924599715089E-3</v>
      </c>
      <c r="F39" s="4">
        <f t="shared" si="16"/>
        <v>-7.7419872796486546E-3</v>
      </c>
      <c r="G39" s="4">
        <f t="shared" si="16"/>
        <v>2.4380128605725683E-3</v>
      </c>
      <c r="H39" s="4">
        <f t="shared" si="16"/>
        <v>-3.1532916421510827E-2</v>
      </c>
      <c r="I39" s="4">
        <f t="shared" si="16"/>
        <v>9.9615636057451273E-3</v>
      </c>
      <c r="J39" s="4">
        <f t="shared" si="16"/>
        <v>-7.1459020424883835E-2</v>
      </c>
      <c r="K39" s="4">
        <f t="shared" si="16"/>
        <v>-1.8182370525290471E-2</v>
      </c>
      <c r="L39" s="4">
        <f t="shared" si="16"/>
        <v>-0.10738607104597471</v>
      </c>
      <c r="M39" s="4">
        <f t="shared" si="16"/>
        <v>-7.5751851003263648E-2</v>
      </c>
      <c r="N39" s="4">
        <f t="shared" si="16"/>
        <v>-1.4789347997724763E-2</v>
      </c>
      <c r="O39" s="4">
        <f t="shared" si="16"/>
        <v>2.5916416752335168E-2</v>
      </c>
      <c r="P39" s="4">
        <f t="shared" si="16"/>
        <v>-4.9570114785883503E-2</v>
      </c>
      <c r="Q39" s="4">
        <f t="shared" si="16"/>
        <v>-1.375495032165025E-3</v>
      </c>
      <c r="R39" s="4">
        <f t="shared" si="16"/>
        <v>-5.6213170081620939E-2</v>
      </c>
      <c r="S39" s="4">
        <f t="shared" si="16"/>
        <v>-1.4656830877381023E-2</v>
      </c>
      <c r="T39" s="4">
        <f t="shared" si="16"/>
        <v>1.6709433447689645E-2</v>
      </c>
      <c r="U39" s="4">
        <f t="shared" si="16"/>
        <v>-2.6256334566554206E-2</v>
      </c>
      <c r="V39" s="4">
        <f t="shared" si="16"/>
        <v>-3.2927248834024557E-2</v>
      </c>
      <c r="W39" s="4">
        <f t="shared" si="16"/>
        <v>-1.4947685892293624E-3</v>
      </c>
      <c r="X39" s="4">
        <f t="shared" si="16"/>
        <v>-7.7127860721134409E-2</v>
      </c>
      <c r="Y39" s="4">
        <f t="shared" si="16"/>
        <v>5.6429009066367901E-3</v>
      </c>
      <c r="Z39" s="4">
        <f t="shared" si="16"/>
        <v>-2.1674802783535018E-2</v>
      </c>
      <c r="AA39" s="4">
        <f t="shared" si="16"/>
        <v>2.6171173902162482E-3</v>
      </c>
      <c r="AB39" s="4">
        <f t="shared" si="16"/>
        <v>-5.2021184750878476E-2</v>
      </c>
      <c r="AC39" s="4">
        <f t="shared" si="16"/>
        <v>5.0430853626891904E-2</v>
      </c>
      <c r="AD39" s="4">
        <f t="shared" si="16"/>
        <v>-6.0009538535967556E-2</v>
      </c>
      <c r="AE39" s="4">
        <f t="shared" si="16"/>
        <v>-5.9637266573701773E-3</v>
      </c>
      <c r="AF39" s="4">
        <f t="shared" si="16"/>
        <v>-1.6544453056376401E-2</v>
      </c>
      <c r="AG39" s="4">
        <f t="shared" si="16"/>
        <v>2.4504593345784265E-3</v>
      </c>
      <c r="AH39" s="4">
        <f t="shared" si="16"/>
        <v>-5.8747510901841944E-2</v>
      </c>
      <c r="AI39" s="4">
        <f t="shared" si="16"/>
        <v>-1.0274102236420292E-2</v>
      </c>
      <c r="AJ39" s="4">
        <f t="shared" si="16"/>
        <v>-6.4588415414536041E-2</v>
      </c>
      <c r="AK39" s="4">
        <f t="shared" si="16"/>
        <v>-2.2253492975345828E-2</v>
      </c>
      <c r="AL39" s="4">
        <f t="shared" si="16"/>
        <v>-1.5203206247805408E-2</v>
      </c>
      <c r="AM39" s="4">
        <f t="shared" si="16"/>
        <v>-3.1010219446980757E-2</v>
      </c>
      <c r="AN39" s="4">
        <f t="shared" si="16"/>
        <v>-1.800833441439538E-2</v>
      </c>
      <c r="AO39" s="4">
        <f t="shared" si="16"/>
        <v>-2.4934270386521316E-2</v>
      </c>
      <c r="AP39" s="4">
        <f t="shared" si="16"/>
        <v>-9.208122118802553E-2</v>
      </c>
      <c r="AQ39" s="4">
        <f t="shared" si="16"/>
        <v>-1.3979617634238019E-2</v>
      </c>
      <c r="AR39" s="4">
        <f t="shared" si="16"/>
        <v>-8.3709339714980839E-3</v>
      </c>
      <c r="AS39" s="4">
        <f t="shared" si="16"/>
        <v>-1.3735925351966072E-3</v>
      </c>
      <c r="AT39" s="4">
        <f t="shared" si="16"/>
        <v>-6.3992022329470946E-2</v>
      </c>
      <c r="AU39" s="4">
        <f t="shared" si="16"/>
        <v>-1.6172920776551775E-2</v>
      </c>
      <c r="AV39" s="4">
        <f t="shared" si="16"/>
        <v>-0.10122019686245275</v>
      </c>
      <c r="AW39" s="4">
        <f t="shared" si="16"/>
        <v>-1.8703989586103753E-2</v>
      </c>
      <c r="AX39" s="4">
        <f t="shared" si="16"/>
        <v>-1.8831027224962927E-2</v>
      </c>
      <c r="AY39" s="4">
        <f t="shared" si="16"/>
        <v>-1.4712151827944416E-3</v>
      </c>
      <c r="AZ39" s="4">
        <f t="shared" ref="AZ39:BI39" si="17">LN(AZ11/AZ10)</f>
        <v>-6.2726118153587501E-2</v>
      </c>
      <c r="BA39" s="4">
        <f t="shared" si="17"/>
        <v>1.3547388532727965E-3</v>
      </c>
      <c r="BB39" s="4">
        <f t="shared" si="17"/>
        <v>-4.7304912315505876E-2</v>
      </c>
      <c r="BC39" s="4">
        <f t="shared" si="17"/>
        <v>-2.3613302097840625E-3</v>
      </c>
      <c r="BD39" s="4">
        <f t="shared" si="17"/>
        <v>-1.9337210457469514E-3</v>
      </c>
      <c r="BE39" s="4">
        <f t="shared" si="17"/>
        <v>-3.6786727588031011E-3</v>
      </c>
      <c r="BF39" s="4">
        <f t="shared" si="17"/>
        <v>-3.836878390920935E-2</v>
      </c>
      <c r="BG39" s="4">
        <f t="shared" si="17"/>
        <v>1.7168898596421511E-2</v>
      </c>
      <c r="BH39" s="4">
        <f t="shared" si="17"/>
        <v>-3.8146436602204466E-2</v>
      </c>
      <c r="BI39" s="4">
        <f t="shared" si="17"/>
        <v>-4.8193310516257215E-3</v>
      </c>
    </row>
    <row r="40" spans="1:62" x14ac:dyDescent="0.25">
      <c r="A40" s="11">
        <v>-6</v>
      </c>
      <c r="B40" s="4">
        <f t="shared" ref="B40:AY40" si="18">LN(B12/B11)</f>
        <v>1.7181899742363206E-2</v>
      </c>
      <c r="C40" s="4">
        <f t="shared" si="18"/>
        <v>2.5561861756543413E-2</v>
      </c>
      <c r="D40" s="4">
        <f t="shared" si="18"/>
        <v>3.6025850648984746E-2</v>
      </c>
      <c r="E40" s="4">
        <f t="shared" si="18"/>
        <v>-2.9661971619563195E-2</v>
      </c>
      <c r="F40" s="4">
        <f t="shared" si="18"/>
        <v>-9.4101926062468741E-2</v>
      </c>
      <c r="G40" s="4">
        <f t="shared" si="18"/>
        <v>-1.8957269393161359E-3</v>
      </c>
      <c r="H40" s="4">
        <f t="shared" si="18"/>
        <v>2.2123021016934887E-2</v>
      </c>
      <c r="I40" s="4">
        <f t="shared" si="18"/>
        <v>-8.3701185988824273E-3</v>
      </c>
      <c r="J40" s="4">
        <f t="shared" si="18"/>
        <v>-2.6778077355566858E-2</v>
      </c>
      <c r="K40" s="4">
        <f t="shared" si="18"/>
        <v>-1.2633711404110874E-2</v>
      </c>
      <c r="L40" s="4">
        <f t="shared" si="18"/>
        <v>-0.17259940800348722</v>
      </c>
      <c r="M40" s="4">
        <f t="shared" si="18"/>
        <v>1.5112365389224601E-2</v>
      </c>
      <c r="N40" s="4">
        <f t="shared" si="18"/>
        <v>3.2761576990605418E-2</v>
      </c>
      <c r="O40" s="4">
        <f t="shared" si="18"/>
        <v>4.9249745942819842E-3</v>
      </c>
      <c r="P40" s="4">
        <f t="shared" si="18"/>
        <v>3.9576876504270747E-2</v>
      </c>
      <c r="Q40" s="4">
        <f t="shared" si="18"/>
        <v>-4.2888865602611993E-2</v>
      </c>
      <c r="R40" s="4">
        <f t="shared" si="18"/>
        <v>-0.17419138684730634</v>
      </c>
      <c r="S40" s="4">
        <f t="shared" si="18"/>
        <v>2.1665048043108216E-3</v>
      </c>
      <c r="T40" s="4">
        <f t="shared" si="18"/>
        <v>1.6434810786064097E-2</v>
      </c>
      <c r="U40" s="4">
        <f t="shared" si="18"/>
        <v>1.7067908512148018E-2</v>
      </c>
      <c r="V40" s="4">
        <f t="shared" si="18"/>
        <v>1.9886163004760343E-2</v>
      </c>
      <c r="W40" s="4">
        <f t="shared" si="18"/>
        <v>-2.4991834615344936E-2</v>
      </c>
      <c r="X40" s="4">
        <f t="shared" si="18"/>
        <v>-0.17478247962078866</v>
      </c>
      <c r="Y40" s="4">
        <f t="shared" si="18"/>
        <v>8.0353559968317299E-4</v>
      </c>
      <c r="Z40" s="4">
        <f t="shared" si="18"/>
        <v>-2.3337233462202116E-3</v>
      </c>
      <c r="AA40" s="4">
        <f t="shared" si="18"/>
        <v>3.2654866463330767E-2</v>
      </c>
      <c r="AB40" s="4">
        <f t="shared" si="18"/>
        <v>4.5548698554699389E-2</v>
      </c>
      <c r="AC40" s="4">
        <f t="shared" si="18"/>
        <v>-1.7362969973526661E-2</v>
      </c>
      <c r="AD40" s="4">
        <f t="shared" si="18"/>
        <v>-0.17832258948156163</v>
      </c>
      <c r="AE40" s="4">
        <f t="shared" si="18"/>
        <v>1.8125257191393656E-4</v>
      </c>
      <c r="AF40" s="4">
        <f t="shared" si="18"/>
        <v>1.1059992447283333E-2</v>
      </c>
      <c r="AG40" s="4">
        <f t="shared" si="18"/>
        <v>2.904580320243403E-2</v>
      </c>
      <c r="AH40" s="4">
        <f t="shared" si="18"/>
        <v>1.6454645517694329E-2</v>
      </c>
      <c r="AI40" s="4">
        <f t="shared" si="18"/>
        <v>-1.2556969214178367E-2</v>
      </c>
      <c r="AJ40" s="4">
        <f t="shared" si="18"/>
        <v>-0.21803961100381528</v>
      </c>
      <c r="AK40" s="4">
        <f t="shared" si="18"/>
        <v>5.5118259928182405E-3</v>
      </c>
      <c r="AL40" s="4">
        <f t="shared" si="18"/>
        <v>-3.3049932734993573E-3</v>
      </c>
      <c r="AM40" s="4">
        <f t="shared" si="18"/>
        <v>1.7761495801364012E-2</v>
      </c>
      <c r="AN40" s="4">
        <f t="shared" si="18"/>
        <v>2.3570078776305316E-2</v>
      </c>
      <c r="AO40" s="4">
        <f t="shared" si="18"/>
        <v>-4.0448398411780932E-2</v>
      </c>
      <c r="AP40" s="4">
        <f t="shared" si="18"/>
        <v>-0.21221062863490567</v>
      </c>
      <c r="AQ40" s="4">
        <f t="shared" si="18"/>
        <v>3.255641872135034E-3</v>
      </c>
      <c r="AR40" s="4">
        <f t="shared" si="18"/>
        <v>8.0563129643483646E-3</v>
      </c>
      <c r="AS40" s="4">
        <f t="shared" si="18"/>
        <v>8.5543719849981853E-3</v>
      </c>
      <c r="AT40" s="4">
        <f t="shared" si="18"/>
        <v>4.0430319149224285E-2</v>
      </c>
      <c r="AU40" s="4">
        <f t="shared" si="18"/>
        <v>2.1716032074668807E-3</v>
      </c>
      <c r="AV40" s="4">
        <f t="shared" si="18"/>
        <v>-6.7426325353349373E-2</v>
      </c>
      <c r="AW40" s="4">
        <f t="shared" si="18"/>
        <v>2.9822227408736008E-3</v>
      </c>
      <c r="AX40" s="4">
        <f t="shared" si="18"/>
        <v>1.3562291177147521E-2</v>
      </c>
      <c r="AY40" s="4">
        <f t="shared" si="18"/>
        <v>2.2132590466494968E-2</v>
      </c>
      <c r="AZ40" s="4">
        <f t="shared" ref="AZ40:BI40" si="19">LN(AZ12/AZ11)</f>
        <v>5.7183530161957395E-2</v>
      </c>
      <c r="BA40" s="4">
        <f t="shared" si="19"/>
        <v>1.5781695428966744E-3</v>
      </c>
      <c r="BB40" s="4">
        <f t="shared" si="19"/>
        <v>-0.13874851723417528</v>
      </c>
      <c r="BC40" s="4">
        <f t="shared" si="19"/>
        <v>1.5748095061183345E-3</v>
      </c>
      <c r="BD40" s="4">
        <f t="shared" si="19"/>
        <v>2.1779006307514042E-2</v>
      </c>
      <c r="BE40" s="4">
        <f t="shared" si="19"/>
        <v>1.6327843460735129E-2</v>
      </c>
      <c r="BF40" s="4">
        <f t="shared" si="19"/>
        <v>1.7194472004551615E-2</v>
      </c>
      <c r="BG40" s="4">
        <f t="shared" si="19"/>
        <v>-8.9564453381409531E-3</v>
      </c>
      <c r="BH40" s="4">
        <f t="shared" si="19"/>
        <v>-0.11803233259873613</v>
      </c>
      <c r="BI40" s="4">
        <f t="shared" si="19"/>
        <v>-6.9036323885749535E-4</v>
      </c>
    </row>
    <row r="41" spans="1:62" x14ac:dyDescent="0.25">
      <c r="A41" s="11">
        <v>-5</v>
      </c>
      <c r="B41" s="4">
        <f t="shared" ref="B41:AY41" si="20">LN(B13/B12)</f>
        <v>-6.0425691068961753E-4</v>
      </c>
      <c r="C41" s="4">
        <f t="shared" si="20"/>
        <v>-1.2070917867255058E-2</v>
      </c>
      <c r="D41" s="4">
        <f t="shared" si="20"/>
        <v>-3.4246739678083296E-3</v>
      </c>
      <c r="E41" s="4">
        <f t="shared" si="20"/>
        <v>3.3395585661888834E-3</v>
      </c>
      <c r="F41" s="4">
        <f t="shared" si="20"/>
        <v>-4.2642077877466052E-2</v>
      </c>
      <c r="G41" s="4">
        <f t="shared" si="20"/>
        <v>-1.8993275467897083E-3</v>
      </c>
      <c r="H41" s="4">
        <f t="shared" si="20"/>
        <v>1.6194362756923675E-3</v>
      </c>
      <c r="I41" s="4">
        <f t="shared" si="20"/>
        <v>-9.0518901109273818E-3</v>
      </c>
      <c r="J41" s="4">
        <f t="shared" si="20"/>
        <v>-4.883171055030412E-3</v>
      </c>
      <c r="K41" s="4">
        <f t="shared" si="20"/>
        <v>-3.2653213782446286E-3</v>
      </c>
      <c r="L41" s="4">
        <f t="shared" si="20"/>
        <v>9.1019385852567289E-2</v>
      </c>
      <c r="M41" s="4">
        <f t="shared" si="20"/>
        <v>1.4887377679876426E-2</v>
      </c>
      <c r="N41" s="4">
        <f t="shared" si="20"/>
        <v>-3.9660151440045338E-3</v>
      </c>
      <c r="O41" s="4">
        <f t="shared" si="20"/>
        <v>-9.4234306011384602E-3</v>
      </c>
      <c r="P41" s="4">
        <f t="shared" si="20"/>
        <v>3.9486758011031626E-3</v>
      </c>
      <c r="Q41" s="4">
        <f t="shared" si="20"/>
        <v>7.1814020377800026E-4</v>
      </c>
      <c r="R41" s="4">
        <f t="shared" si="20"/>
        <v>6.0481680831088985E-2</v>
      </c>
      <c r="S41" s="4">
        <f t="shared" si="20"/>
        <v>2.1618212064543679E-3</v>
      </c>
      <c r="T41" s="4">
        <f t="shared" si="20"/>
        <v>-1.0210227604744973E-2</v>
      </c>
      <c r="U41" s="4">
        <f t="shared" si="20"/>
        <v>-1.2903404835910541E-2</v>
      </c>
      <c r="V41" s="4">
        <f t="shared" si="20"/>
        <v>-1.9908427837707636E-3</v>
      </c>
      <c r="W41" s="4">
        <f t="shared" si="20"/>
        <v>2.8079150548395194E-3</v>
      </c>
      <c r="X41" s="4">
        <f t="shared" si="20"/>
        <v>3.0017049661506943E-2</v>
      </c>
      <c r="Y41" s="4">
        <f t="shared" si="20"/>
        <v>8.0289044859056205E-4</v>
      </c>
      <c r="Z41" s="4">
        <f t="shared" si="20"/>
        <v>-7.5832066110750867E-3</v>
      </c>
      <c r="AA41" s="4">
        <f t="shared" si="20"/>
        <v>-8.6382497907980995E-3</v>
      </c>
      <c r="AB41" s="4">
        <f t="shared" si="20"/>
        <v>2.1621535272504317E-3</v>
      </c>
      <c r="AC41" s="4">
        <f t="shared" si="20"/>
        <v>5.1299896338818651E-3</v>
      </c>
      <c r="AD41" s="4">
        <f t="shared" si="20"/>
        <v>8.14431790446037E-2</v>
      </c>
      <c r="AE41" s="4">
        <f t="shared" si="20"/>
        <v>1.8121972537806015E-4</v>
      </c>
      <c r="AF41" s="4">
        <f t="shared" si="20"/>
        <v>-6.7443449047968123E-3</v>
      </c>
      <c r="AG41" s="4">
        <f t="shared" si="20"/>
        <v>-6.6590534113179708E-3</v>
      </c>
      <c r="AH41" s="4">
        <f t="shared" si="20"/>
        <v>-3.2005853748903409E-4</v>
      </c>
      <c r="AI41" s="4">
        <f t="shared" si="20"/>
        <v>9.9718926280625651E-3</v>
      </c>
      <c r="AJ41" s="4">
        <f t="shared" si="20"/>
        <v>5.1227181291663738E-2</v>
      </c>
      <c r="AK41" s="4">
        <f t="shared" si="20"/>
        <v>5.4816122240072184E-3</v>
      </c>
      <c r="AL41" s="4">
        <f t="shared" si="20"/>
        <v>-9.8218666917645157E-3</v>
      </c>
      <c r="AM41" s="4">
        <f t="shared" si="20"/>
        <v>-3.4736203831012245E-3</v>
      </c>
      <c r="AN41" s="4">
        <f t="shared" si="20"/>
        <v>-6.6778237267501117E-3</v>
      </c>
      <c r="AO41" s="4">
        <f t="shared" si="20"/>
        <v>6.5306289729763637E-3</v>
      </c>
      <c r="AP41" s="4">
        <f t="shared" si="20"/>
        <v>-1.6266271909898301E-2</v>
      </c>
      <c r="AQ41" s="4">
        <f t="shared" si="20"/>
        <v>3.2450770540982284E-3</v>
      </c>
      <c r="AR41" s="4">
        <f t="shared" si="20"/>
        <v>-5.4163757621697537E-3</v>
      </c>
      <c r="AS41" s="4">
        <f t="shared" si="20"/>
        <v>-5.4663561094366805E-3</v>
      </c>
      <c r="AT41" s="4">
        <f t="shared" si="20"/>
        <v>3.357258026070438E-4</v>
      </c>
      <c r="AU41" s="4">
        <f t="shared" si="20"/>
        <v>-9.0426163097835361E-4</v>
      </c>
      <c r="AV41" s="4">
        <f t="shared" si="20"/>
        <v>5.0279928016319565E-2</v>
      </c>
      <c r="AW41" s="4">
        <f t="shared" si="20"/>
        <v>2.9733555258553718E-3</v>
      </c>
      <c r="AX41" s="4">
        <f t="shared" si="20"/>
        <v>-3.0863062873922862E-3</v>
      </c>
      <c r="AY41" s="4">
        <f t="shared" si="20"/>
        <v>-9.259353178472849E-3</v>
      </c>
      <c r="AZ41" s="4">
        <f t="shared" ref="AZ41:BI41" si="21">LN(AZ13/AZ12)</f>
        <v>-7.8689761284322611E-3</v>
      </c>
      <c r="BA41" s="4">
        <f t="shared" si="21"/>
        <v>4.7943713072771945E-3</v>
      </c>
      <c r="BB41" s="4">
        <f t="shared" si="21"/>
        <v>1.3710570073033192E-2</v>
      </c>
      <c r="BC41" s="4">
        <f t="shared" si="21"/>
        <v>1.5723333800536198E-3</v>
      </c>
      <c r="BD41" s="4">
        <f t="shared" si="21"/>
        <v>-5.221942562669655E-3</v>
      </c>
      <c r="BE41" s="4">
        <f t="shared" si="21"/>
        <v>-1.0448376906324316E-2</v>
      </c>
      <c r="BF41" s="4">
        <f t="shared" si="21"/>
        <v>-2.418435083199212E-4</v>
      </c>
      <c r="BG41" s="4">
        <f t="shared" si="21"/>
        <v>-2.7265420646957646E-4</v>
      </c>
      <c r="BH41" s="4">
        <f t="shared" si="21"/>
        <v>6.3373959542450285E-3</v>
      </c>
      <c r="BI41" s="4">
        <f t="shared" si="21"/>
        <v>-6.9084016953347923E-4</v>
      </c>
    </row>
    <row r="42" spans="1:62" x14ac:dyDescent="0.25">
      <c r="A42" s="11">
        <v>-4</v>
      </c>
      <c r="B42" s="4">
        <f t="shared" ref="B42:AY42" si="22">LN(B14/B13)</f>
        <v>-6.0462225787862262E-4</v>
      </c>
      <c r="C42" s="4">
        <f t="shared" si="22"/>
        <v>-1.2218407068154845E-2</v>
      </c>
      <c r="D42" s="4">
        <f t="shared" si="22"/>
        <v>-3.436442675116618E-3</v>
      </c>
      <c r="E42" s="4">
        <f t="shared" si="22"/>
        <v>3.3284430254775454E-3</v>
      </c>
      <c r="F42" s="4">
        <f t="shared" si="22"/>
        <v>2.5094993992528212E-2</v>
      </c>
      <c r="G42" s="4">
        <f t="shared" si="22"/>
        <v>-1.9029418577685487E-3</v>
      </c>
      <c r="H42" s="4">
        <f t="shared" si="22"/>
        <v>1.6168179414981884E-3</v>
      </c>
      <c r="I42" s="4">
        <f t="shared" si="22"/>
        <v>-9.134575857537847E-3</v>
      </c>
      <c r="J42" s="4">
        <f t="shared" si="22"/>
        <v>-4.907133475028449E-3</v>
      </c>
      <c r="K42" s="4">
        <f t="shared" si="22"/>
        <v>-3.2760186414838512E-3</v>
      </c>
      <c r="L42" s="4">
        <f t="shared" si="22"/>
        <v>4.8790164169432049E-2</v>
      </c>
      <c r="M42" s="4">
        <f t="shared" si="22"/>
        <v>1.4668990897920635E-2</v>
      </c>
      <c r="N42" s="4">
        <f t="shared" si="22"/>
        <v>-3.981807071934359E-3</v>
      </c>
      <c r="O42" s="4">
        <f t="shared" si="22"/>
        <v>-9.5130770926237611E-3</v>
      </c>
      <c r="P42" s="4">
        <f t="shared" si="22"/>
        <v>3.9331450662575106E-3</v>
      </c>
      <c r="Q42" s="4">
        <f t="shared" si="22"/>
        <v>7.1762484850829199E-4</v>
      </c>
      <c r="R42" s="4">
        <f t="shared" si="22"/>
        <v>-5.9884146011051111E-3</v>
      </c>
      <c r="S42" s="4">
        <f t="shared" si="22"/>
        <v>2.1571578151316725E-3</v>
      </c>
      <c r="T42" s="4">
        <f t="shared" si="22"/>
        <v>-1.0315552669799822E-2</v>
      </c>
      <c r="U42" s="4">
        <f t="shared" si="22"/>
        <v>-1.3072081567355362E-2</v>
      </c>
      <c r="V42" s="4">
        <f t="shared" si="22"/>
        <v>-1.9948141464335182E-3</v>
      </c>
      <c r="W42" s="4">
        <f t="shared" si="22"/>
        <v>2.8000527394543813E-3</v>
      </c>
      <c r="X42" s="4">
        <f t="shared" si="22"/>
        <v>-2.4737733697166725E-2</v>
      </c>
      <c r="Y42" s="4">
        <f t="shared" si="22"/>
        <v>8.0224633263804726E-4</v>
      </c>
      <c r="Z42" s="4">
        <f t="shared" si="22"/>
        <v>-7.6411513200787297E-3</v>
      </c>
      <c r="AA42" s="4">
        <f t="shared" si="22"/>
        <v>-8.7135198237167696E-3</v>
      </c>
      <c r="AB42" s="4">
        <f t="shared" si="22"/>
        <v>2.1574887036310982E-3</v>
      </c>
      <c r="AC42" s="4">
        <f t="shared" si="22"/>
        <v>5.1038070992446456E-3</v>
      </c>
      <c r="AD42" s="4">
        <f t="shared" si="22"/>
        <v>-1.6449326264342711E-2</v>
      </c>
      <c r="AE42" s="4">
        <f t="shared" si="22"/>
        <v>1.8118689073920742E-4</v>
      </c>
      <c r="AF42" s="4">
        <f t="shared" si="22"/>
        <v>-6.7901401265092164E-3</v>
      </c>
      <c r="AG42" s="4">
        <f t="shared" si="22"/>
        <v>-6.7036938326515191E-3</v>
      </c>
      <c r="AH42" s="4">
        <f t="shared" si="22"/>
        <v>-3.2016100775380336E-4</v>
      </c>
      <c r="AI42" s="4">
        <f t="shared" si="22"/>
        <v>9.8734349866902629E-3</v>
      </c>
      <c r="AJ42" s="4">
        <f t="shared" si="22"/>
        <v>-4.2341165185129849E-2</v>
      </c>
      <c r="AK42" s="4">
        <f t="shared" si="22"/>
        <v>5.4517278913353813E-3</v>
      </c>
      <c r="AL42" s="4">
        <f t="shared" si="22"/>
        <v>-9.9192934607995366E-3</v>
      </c>
      <c r="AM42" s="4">
        <f t="shared" si="22"/>
        <v>-3.4857284928598463E-3</v>
      </c>
      <c r="AN42" s="4">
        <f t="shared" si="22"/>
        <v>-6.7227170138833134E-3</v>
      </c>
      <c r="AO42" s="4">
        <f t="shared" si="22"/>
        <v>6.4882564279455362E-3</v>
      </c>
      <c r="AP42" s="4">
        <f t="shared" si="22"/>
        <v>1.3573534657980564E-2</v>
      </c>
      <c r="AQ42" s="4">
        <f t="shared" si="22"/>
        <v>3.2345805816918001E-3</v>
      </c>
      <c r="AR42" s="4">
        <f t="shared" si="22"/>
        <v>-5.4458727277215983E-3</v>
      </c>
      <c r="AS42" s="4">
        <f t="shared" si="22"/>
        <v>-5.4964014724320836E-3</v>
      </c>
      <c r="AT42" s="4">
        <f t="shared" si="22"/>
        <v>3.3561312861895106E-4</v>
      </c>
      <c r="AU42" s="4">
        <f t="shared" si="22"/>
        <v>-9.0508006020576773E-4</v>
      </c>
      <c r="AV42" s="4">
        <f t="shared" si="22"/>
        <v>1.6787656787273533E-2</v>
      </c>
      <c r="AW42" s="4">
        <f t="shared" si="22"/>
        <v>2.9645408853591119E-3</v>
      </c>
      <c r="AX42" s="4">
        <f t="shared" si="22"/>
        <v>-3.0958610704870443E-3</v>
      </c>
      <c r="AY42" s="4">
        <f t="shared" si="22"/>
        <v>-9.3458907053356674E-3</v>
      </c>
      <c r="AZ42" s="4">
        <f t="shared" ref="AZ42:BI42" si="23">LN(AZ14/AZ13)</f>
        <v>-7.9313883586882069E-3</v>
      </c>
      <c r="BA42" s="4">
        <f t="shared" si="23"/>
        <v>4.7714949452086547E-3</v>
      </c>
      <c r="BB42" s="4">
        <f t="shared" si="23"/>
        <v>-2.8778964550044778E-2</v>
      </c>
      <c r="BC42" s="4">
        <f t="shared" si="23"/>
        <v>1.5698650283642436E-3</v>
      </c>
      <c r="BD42" s="4">
        <f t="shared" si="23"/>
        <v>-5.2493544527303961E-3</v>
      </c>
      <c r="BE42" s="4">
        <f t="shared" si="23"/>
        <v>-1.0558699189328056E-2</v>
      </c>
      <c r="BF42" s="4">
        <f t="shared" si="23"/>
        <v>-2.419020107511271E-4</v>
      </c>
      <c r="BG42" s="4">
        <f t="shared" si="23"/>
        <v>-2.7272856705820873E-4</v>
      </c>
      <c r="BH42" s="4">
        <f t="shared" si="23"/>
        <v>1.2386485337114657E-4</v>
      </c>
      <c r="BI42" s="4">
        <f t="shared" si="23"/>
        <v>-6.9131775963076692E-4</v>
      </c>
    </row>
    <row r="43" spans="1:62" x14ac:dyDescent="0.25">
      <c r="A43" s="11">
        <v>-3</v>
      </c>
      <c r="B43" s="4">
        <f t="shared" ref="B43:AY43" si="24">LN(B15/B14)</f>
        <v>-6.0498804712142925E-4</v>
      </c>
      <c r="C43" s="4">
        <f t="shared" si="24"/>
        <v>-1.2369545109065672E-2</v>
      </c>
      <c r="D43" s="4">
        <f t="shared" si="24"/>
        <v>-3.4482925464810812E-3</v>
      </c>
      <c r="E43" s="4">
        <f t="shared" si="24"/>
        <v>3.3174012343163682E-3</v>
      </c>
      <c r="F43" s="4">
        <f t="shared" si="24"/>
        <v>2.4480621491381305E-2</v>
      </c>
      <c r="G43" s="4">
        <f t="shared" si="24"/>
        <v>8.1301569714845815E-3</v>
      </c>
      <c r="H43" s="4">
        <f t="shared" si="24"/>
        <v>1.6142080603772867E-3</v>
      </c>
      <c r="I43" s="4">
        <f t="shared" si="24"/>
        <v>-9.2187861498795477E-3</v>
      </c>
      <c r="J43" s="4">
        <f t="shared" si="24"/>
        <v>-4.9313322292854345E-3</v>
      </c>
      <c r="K43" s="4">
        <f t="shared" si="24"/>
        <v>-3.2867862240860066E-3</v>
      </c>
      <c r="L43" s="4">
        <f t="shared" si="24"/>
        <v>4.6520015634892907E-2</v>
      </c>
      <c r="M43" s="4">
        <f t="shared" si="24"/>
        <v>4.8720258285016076E-2</v>
      </c>
      <c r="N43" s="4">
        <f t="shared" si="24"/>
        <v>-3.9977252637684165E-3</v>
      </c>
      <c r="O43" s="4">
        <f t="shared" si="24"/>
        <v>-9.6044456199133287E-3</v>
      </c>
      <c r="P43" s="4">
        <f t="shared" si="24"/>
        <v>3.917736022365035E-3</v>
      </c>
      <c r="Q43" s="4">
        <f t="shared" si="24"/>
        <v>7.1711023236403521E-4</v>
      </c>
      <c r="R43" s="4">
        <f t="shared" si="24"/>
        <v>-6.0244918646149967E-3</v>
      </c>
      <c r="S43" s="4">
        <f t="shared" si="24"/>
        <v>5.7489802761414958E-2</v>
      </c>
      <c r="T43" s="4">
        <f t="shared" si="24"/>
        <v>-1.0423073395773362E-2</v>
      </c>
      <c r="U43" s="4">
        <f t="shared" si="24"/>
        <v>-1.3245226750015392E-2</v>
      </c>
      <c r="V43" s="4">
        <f t="shared" si="24"/>
        <v>-1.9988013850359963E-3</v>
      </c>
      <c r="W43" s="4">
        <f t="shared" si="24"/>
        <v>2.7922343309728461E-3</v>
      </c>
      <c r="X43" s="4">
        <f t="shared" si="24"/>
        <v>-2.5365245189297867E-2</v>
      </c>
      <c r="Y43" s="4">
        <f t="shared" si="24"/>
        <v>4.316087708847801E-2</v>
      </c>
      <c r="Z43" s="4">
        <f t="shared" si="24"/>
        <v>-7.6999883849721111E-3</v>
      </c>
      <c r="AA43" s="4">
        <f t="shared" si="24"/>
        <v>-8.7901131376673623E-3</v>
      </c>
      <c r="AB43" s="4">
        <f t="shared" si="24"/>
        <v>2.1528439652975769E-3</v>
      </c>
      <c r="AC43" s="4">
        <f t="shared" si="24"/>
        <v>5.0778904698429864E-3</v>
      </c>
      <c r="AD43" s="4">
        <f t="shared" si="24"/>
        <v>-1.6724438313736989E-2</v>
      </c>
      <c r="AE43" s="4">
        <f t="shared" si="24"/>
        <v>1.0810916104215676E-2</v>
      </c>
      <c r="AF43" s="4">
        <f t="shared" si="24"/>
        <v>-6.8365615167787237E-3</v>
      </c>
      <c r="AG43" s="4">
        <f t="shared" si="24"/>
        <v>-6.7489368092994492E-3</v>
      </c>
      <c r="AH43" s="4">
        <f t="shared" si="24"/>
        <v>-3.2026354365360921E-4</v>
      </c>
      <c r="AI43" s="4">
        <f t="shared" si="24"/>
        <v>9.7769025979943872E-3</v>
      </c>
      <c r="AJ43" s="4">
        <f t="shared" si="24"/>
        <v>-4.4213508727859049E-2</v>
      </c>
      <c r="AK43" s="4">
        <f t="shared" si="24"/>
        <v>3.7351885915616563E-2</v>
      </c>
      <c r="AL43" s="4">
        <f t="shared" si="24"/>
        <v>-1.0018672435781625E-2</v>
      </c>
      <c r="AM43" s="4">
        <f t="shared" si="24"/>
        <v>-3.4979213092219143E-3</v>
      </c>
      <c r="AN43" s="4">
        <f t="shared" si="24"/>
        <v>-6.7682180007176086E-3</v>
      </c>
      <c r="AO43" s="4">
        <f t="shared" si="24"/>
        <v>6.446430190043536E-3</v>
      </c>
      <c r="AP43" s="4">
        <f t="shared" si="24"/>
        <v>1.339175840762338E-2</v>
      </c>
      <c r="AQ43" s="4">
        <f t="shared" si="24"/>
        <v>1.5009693284514219E-2</v>
      </c>
      <c r="AR43" s="4">
        <f t="shared" si="24"/>
        <v>-5.4756927275126151E-3</v>
      </c>
      <c r="AS43" s="4">
        <f t="shared" si="24"/>
        <v>-5.5267789452636308E-3</v>
      </c>
      <c r="AT43" s="4">
        <f t="shared" si="24"/>
        <v>3.3550053023539235E-4</v>
      </c>
      <c r="AU43" s="4">
        <f t="shared" si="24"/>
        <v>-9.0589997226189008E-4</v>
      </c>
      <c r="AV43" s="4">
        <f t="shared" si="24"/>
        <v>1.6510478144689957E-2</v>
      </c>
      <c r="AW43" s="4">
        <f t="shared" si="24"/>
        <v>4.3444610321182464E-2</v>
      </c>
      <c r="AX43" s="4">
        <f t="shared" si="24"/>
        <v>-3.1054751979600992E-3</v>
      </c>
      <c r="AY43" s="4">
        <f t="shared" si="24"/>
        <v>-9.4340610567028738E-3</v>
      </c>
      <c r="AZ43" s="4">
        <f t="shared" ref="AZ43:BI43" si="25">LN(AZ15/AZ14)</f>
        <v>-7.9947985458774865E-3</v>
      </c>
      <c r="BA43" s="4">
        <f t="shared" si="25"/>
        <v>4.7488358561393858E-3</v>
      </c>
      <c r="BB43" s="4">
        <f t="shared" si="25"/>
        <v>-2.9631797606372714E-2</v>
      </c>
      <c r="BC43" s="4">
        <f t="shared" si="25"/>
        <v>5.8934653859096318E-2</v>
      </c>
      <c r="BD43" s="4">
        <f t="shared" si="25"/>
        <v>-5.2770556522618696E-3</v>
      </c>
      <c r="BE43" s="4">
        <f t="shared" si="25"/>
        <v>-1.0671376097468523E-2</v>
      </c>
      <c r="BF43" s="4">
        <f t="shared" si="25"/>
        <v>-2.4196054148919031E-4</v>
      </c>
      <c r="BG43" s="4">
        <f t="shared" si="25"/>
        <v>-2.7280296822143781E-4</v>
      </c>
      <c r="BH43" s="4">
        <f t="shared" si="25"/>
        <v>1.2384951277292467E-4</v>
      </c>
      <c r="BI43" s="4">
        <f t="shared" si="25"/>
        <v>3.6663981733489802E-2</v>
      </c>
    </row>
    <row r="44" spans="1:62" x14ac:dyDescent="0.25">
      <c r="A44" s="11">
        <v>-2</v>
      </c>
      <c r="B44" s="4">
        <f t="shared" ref="B44:AY44" si="26">LN(B16/B15)</f>
        <v>-2.1285274458677998E-2</v>
      </c>
      <c r="C44" s="4">
        <f t="shared" si="26"/>
        <v>-1.9939936358929336E-2</v>
      </c>
      <c r="D44" s="4">
        <f t="shared" si="26"/>
        <v>-4.9386111468264694E-2</v>
      </c>
      <c r="E44" s="4">
        <f t="shared" si="26"/>
        <v>4.0828107432269237E-3</v>
      </c>
      <c r="F44" s="4">
        <f t="shared" si="26"/>
        <v>2.3895613504571835E-2</v>
      </c>
      <c r="G44" s="4">
        <f t="shared" si="26"/>
        <v>1.6861100486804462E-2</v>
      </c>
      <c r="H44" s="4">
        <f t="shared" si="26"/>
        <v>-1.954462913044084E-2</v>
      </c>
      <c r="I44" s="4">
        <f t="shared" si="26"/>
        <v>-1.0090436153340876E-2</v>
      </c>
      <c r="J44" s="4">
        <f t="shared" si="26"/>
        <v>-7.7300078640073724E-2</v>
      </c>
      <c r="K44" s="4">
        <f t="shared" si="26"/>
        <v>4.1118265008605243E-2</v>
      </c>
      <c r="L44" s="4">
        <f t="shared" si="26"/>
        <v>4.4451762570833796E-2</v>
      </c>
      <c r="M44" s="4">
        <f t="shared" si="26"/>
        <v>7.2808420914429295E-2</v>
      </c>
      <c r="N44" s="4">
        <f t="shared" si="26"/>
        <v>-1.513542406510069E-2</v>
      </c>
      <c r="O44" s="4">
        <f t="shared" si="26"/>
        <v>-1.4348804662952623E-2</v>
      </c>
      <c r="P44" s="4">
        <f t="shared" si="26"/>
        <v>-3.0461574368489168E-2</v>
      </c>
      <c r="Q44" s="4">
        <f t="shared" si="26"/>
        <v>5.3387831939868298E-2</v>
      </c>
      <c r="R44" s="4">
        <f t="shared" si="26"/>
        <v>-6.0610064598308148E-3</v>
      </c>
      <c r="S44" s="4">
        <f t="shared" si="26"/>
        <v>1.4074920097973524E-3</v>
      </c>
      <c r="T44" s="4">
        <f t="shared" si="26"/>
        <v>2.3122417420854212E-2</v>
      </c>
      <c r="U44" s="4">
        <f t="shared" si="26"/>
        <v>-6.4205678029226948E-3</v>
      </c>
      <c r="V44" s="4">
        <f t="shared" si="26"/>
        <v>-5.8076849737636098E-2</v>
      </c>
      <c r="W44" s="4">
        <f t="shared" si="26"/>
        <v>3.3648034118232729E-2</v>
      </c>
      <c r="X44" s="4">
        <f t="shared" si="26"/>
        <v>-2.6025422734448127E-2</v>
      </c>
      <c r="Y44" s="4">
        <f t="shared" si="26"/>
        <v>2.0525235944730852E-2</v>
      </c>
      <c r="Z44" s="4">
        <f t="shared" si="26"/>
        <v>1.0700375858528552E-2</v>
      </c>
      <c r="AA44" s="4">
        <f t="shared" si="26"/>
        <v>-1.8079868169020269E-2</v>
      </c>
      <c r="AB44" s="4">
        <f t="shared" si="26"/>
        <v>-9.2593254127967123E-3</v>
      </c>
      <c r="AC44" s="4">
        <f t="shared" si="26"/>
        <v>-2.4949319047948615E-2</v>
      </c>
      <c r="AD44" s="4">
        <f t="shared" si="26"/>
        <v>-1.7008909515105915E-2</v>
      </c>
      <c r="AE44" s="4">
        <f t="shared" si="26"/>
        <v>0.11082941963795552</v>
      </c>
      <c r="AF44" s="4">
        <f t="shared" si="26"/>
        <v>-1.6505915644732097E-2</v>
      </c>
      <c r="AG44" s="4">
        <f t="shared" si="26"/>
        <v>-7.5074461917294041E-3</v>
      </c>
      <c r="AH44" s="4">
        <f t="shared" si="26"/>
        <v>-5.7821682834159832E-3</v>
      </c>
      <c r="AI44" s="4">
        <f t="shared" si="26"/>
        <v>1.5113663628644153E-2</v>
      </c>
      <c r="AJ44" s="4">
        <f t="shared" si="26"/>
        <v>-4.6259136064830939E-2</v>
      </c>
      <c r="AK44" s="4">
        <f t="shared" si="26"/>
        <v>3.6006812809923495E-2</v>
      </c>
      <c r="AL44" s="4">
        <f t="shared" si="26"/>
        <v>-3.9756810174935799E-2</v>
      </c>
      <c r="AM44" s="4">
        <f t="shared" si="26"/>
        <v>-5.7697626350256236E-2</v>
      </c>
      <c r="AN44" s="4">
        <f t="shared" si="26"/>
        <v>-5.0787050252517472E-2</v>
      </c>
      <c r="AO44" s="4">
        <f t="shared" si="26"/>
        <v>-6.0423374360659855E-3</v>
      </c>
      <c r="AP44" s="4">
        <f t="shared" si="26"/>
        <v>1.3214786568630038E-2</v>
      </c>
      <c r="AQ44" s="4">
        <f t="shared" si="26"/>
        <v>3.3195214779547837E-2</v>
      </c>
      <c r="AR44" s="4">
        <f t="shared" si="26"/>
        <v>-1.1904868167682395E-2</v>
      </c>
      <c r="AS44" s="4">
        <f t="shared" si="26"/>
        <v>1.7303771844283883E-3</v>
      </c>
      <c r="AT44" s="4">
        <f t="shared" si="26"/>
        <v>-4.6344329281804389E-2</v>
      </c>
      <c r="AU44" s="4">
        <f t="shared" si="26"/>
        <v>3.7619479291127848E-2</v>
      </c>
      <c r="AV44" s="4">
        <f t="shared" si="26"/>
        <v>1.6242303947443873E-2</v>
      </c>
      <c r="AW44" s="4">
        <f t="shared" si="26"/>
        <v>1.0271998133755865E-2</v>
      </c>
      <c r="AX44" s="4">
        <f t="shared" si="26"/>
        <v>-9.1055842990811556E-3</v>
      </c>
      <c r="AY44" s="4">
        <f t="shared" si="26"/>
        <v>3.5482813001391036E-3</v>
      </c>
      <c r="AZ44" s="4">
        <f t="shared" ref="AZ44:BI44" si="27">LN(AZ16/AZ15)</f>
        <v>-3.069491289084882E-3</v>
      </c>
      <c r="BA44" s="4">
        <f t="shared" si="27"/>
        <v>-2.6684235028052853E-3</v>
      </c>
      <c r="BB44" s="4">
        <f t="shared" si="27"/>
        <v>-3.0536723860078673E-2</v>
      </c>
      <c r="BC44" s="4">
        <f t="shared" si="27"/>
        <v>2.6703214824543686E-2</v>
      </c>
      <c r="BD44" s="4">
        <f t="shared" si="27"/>
        <v>-4.8216283370226863E-3</v>
      </c>
      <c r="BE44" s="4">
        <f t="shared" si="27"/>
        <v>4.9775350833158108E-3</v>
      </c>
      <c r="BF44" s="4">
        <f t="shared" si="27"/>
        <v>-2.9094264092860089E-2</v>
      </c>
      <c r="BG44" s="4">
        <f t="shared" si="27"/>
        <v>2.4526220936191521E-2</v>
      </c>
      <c r="BH44" s="4">
        <f t="shared" si="27"/>
        <v>1.2383417597051596E-4</v>
      </c>
      <c r="BI44" s="4">
        <f t="shared" si="27"/>
        <v>1.8494565160454144E-2</v>
      </c>
    </row>
    <row r="45" spans="1:62" x14ac:dyDescent="0.25">
      <c r="A45" s="11">
        <v>-1</v>
      </c>
      <c r="B45" s="4">
        <f t="shared" ref="B45:AY45" si="28">LN(B17/B16)</f>
        <v>7.9129301467647656E-2</v>
      </c>
      <c r="C45" s="4">
        <f t="shared" si="28"/>
        <v>3.6117431434751691E-2</v>
      </c>
      <c r="D45" s="4">
        <f t="shared" si="28"/>
        <v>-6.0060572106078267E-3</v>
      </c>
      <c r="E45" s="4">
        <f t="shared" si="28"/>
        <v>1.0422810071162286E-2</v>
      </c>
      <c r="F45" s="4">
        <f t="shared" si="28"/>
        <v>3.2582037382805774E-2</v>
      </c>
      <c r="G45" s="4">
        <f t="shared" si="28"/>
        <v>-4.7885501407694871E-3</v>
      </c>
      <c r="H45" s="4">
        <f t="shared" si="28"/>
        <v>-1.3522983929812863E-2</v>
      </c>
      <c r="I45" s="4">
        <f t="shared" si="28"/>
        <v>3.3626285794873458E-2</v>
      </c>
      <c r="J45" s="4">
        <f t="shared" si="28"/>
        <v>-2.393629440363489E-2</v>
      </c>
      <c r="K45" s="4">
        <f t="shared" si="28"/>
        <v>3.0758586683970733E-3</v>
      </c>
      <c r="L45" s="4">
        <f t="shared" si="28"/>
        <v>0.19528066869227476</v>
      </c>
      <c r="M45" s="4">
        <f t="shared" si="28"/>
        <v>-2.9301714646028719E-3</v>
      </c>
      <c r="N45" s="4">
        <f t="shared" si="28"/>
        <v>-1.5368030228313949E-2</v>
      </c>
      <c r="O45" s="4">
        <f t="shared" si="28"/>
        <v>-4.6729056993923702E-3</v>
      </c>
      <c r="P45" s="4">
        <f t="shared" si="28"/>
        <v>-1.7595761890379601E-2</v>
      </c>
      <c r="Q45" s="4">
        <f t="shared" si="28"/>
        <v>-1.1963910079284506E-2</v>
      </c>
      <c r="R45" s="4">
        <f t="shared" si="28"/>
        <v>6.4974962244819717E-2</v>
      </c>
      <c r="S45" s="4">
        <f t="shared" si="28"/>
        <v>7.0295913458679577E-4</v>
      </c>
      <c r="T45" s="4">
        <f t="shared" si="28"/>
        <v>0</v>
      </c>
      <c r="U45" s="4">
        <f t="shared" si="28"/>
        <v>-1.2150817782512691E-2</v>
      </c>
      <c r="V45" s="4">
        <f t="shared" si="28"/>
        <v>7.8279557055155657E-2</v>
      </c>
      <c r="W45" s="4">
        <f t="shared" si="28"/>
        <v>6.5958465583511733E-3</v>
      </c>
      <c r="X45" s="4">
        <f t="shared" si="28"/>
        <v>0.11653381625595161</v>
      </c>
      <c r="Y45" s="4">
        <f t="shared" si="28"/>
        <v>2.2322355437898487E-2</v>
      </c>
      <c r="Z45" s="4">
        <f t="shared" si="28"/>
        <v>-3.4407310824141939E-2</v>
      </c>
      <c r="AA45" s="4">
        <f t="shared" si="28"/>
        <v>4.5233190739572722E-2</v>
      </c>
      <c r="AB45" s="4">
        <f t="shared" si="28"/>
        <v>-1.4051753455650302E-2</v>
      </c>
      <c r="AC45" s="4">
        <f t="shared" si="28"/>
        <v>-8.4567100182235087E-3</v>
      </c>
      <c r="AD45" s="4">
        <f t="shared" si="28"/>
        <v>0.16347708720348009</v>
      </c>
      <c r="AE45" s="4">
        <f t="shared" si="28"/>
        <v>2.0010181320855764E-2</v>
      </c>
      <c r="AF45" s="4">
        <f t="shared" si="28"/>
        <v>-4.9218245582521136E-2</v>
      </c>
      <c r="AG45" s="4">
        <f t="shared" si="28"/>
        <v>2.8114332557802966E-2</v>
      </c>
      <c r="AH45" s="4">
        <f t="shared" si="28"/>
        <v>1.153115595539134E-2</v>
      </c>
      <c r="AI45" s="4">
        <f t="shared" si="28"/>
        <v>-1.0892466876263874E-2</v>
      </c>
      <c r="AJ45" s="4">
        <f t="shared" si="28"/>
        <v>3.2229268738154003E-3</v>
      </c>
      <c r="AK45" s="4">
        <f t="shared" si="28"/>
        <v>-3.7129731854570532E-2</v>
      </c>
      <c r="AL45" s="4">
        <f t="shared" si="28"/>
        <v>-4.5904610527339955E-2</v>
      </c>
      <c r="AM45" s="4">
        <f t="shared" si="28"/>
        <v>-1.5539921026052379E-2</v>
      </c>
      <c r="AN45" s="4">
        <f t="shared" si="28"/>
        <v>7.2618331409378942E-2</v>
      </c>
      <c r="AO45" s="4">
        <f t="shared" si="28"/>
        <v>-1.2686202359349877E-2</v>
      </c>
      <c r="AP45" s="4">
        <f t="shared" si="28"/>
        <v>0.16679060245638178</v>
      </c>
      <c r="AQ45" s="4">
        <f t="shared" si="28"/>
        <v>2.8414738777634108E-2</v>
      </c>
      <c r="AR45" s="4">
        <f t="shared" si="28"/>
        <v>-2.1098188852847487E-2</v>
      </c>
      <c r="AS45" s="4">
        <f t="shared" si="28"/>
        <v>-1.0252938054261878E-2</v>
      </c>
      <c r="AT45" s="4">
        <f t="shared" si="28"/>
        <v>2.01746609902273E-2</v>
      </c>
      <c r="AU45" s="4">
        <f t="shared" si="28"/>
        <v>-1.8232732301618104E-2</v>
      </c>
      <c r="AV45" s="4">
        <f t="shared" si="28"/>
        <v>2.9963232674917982E-2</v>
      </c>
      <c r="AW45" s="4">
        <f t="shared" si="28"/>
        <v>1.3731531712710578E-2</v>
      </c>
      <c r="AX45" s="4">
        <f t="shared" si="28"/>
        <v>-5.0486463838273564E-2</v>
      </c>
      <c r="AY45" s="4">
        <f t="shared" si="28"/>
        <v>2.0161343795493392E-2</v>
      </c>
      <c r="AZ45" s="4">
        <f t="shared" ref="AZ45:BI45" si="29">LN(AZ17/AZ16)</f>
        <v>-1.1484235092805174E-2</v>
      </c>
      <c r="BA45" s="4">
        <f t="shared" si="29"/>
        <v>-1.4127403429396541E-2</v>
      </c>
      <c r="BB45" s="4">
        <f t="shared" si="29"/>
        <v>2.7524690651162243E-2</v>
      </c>
      <c r="BC45" s="4">
        <f t="shared" si="29"/>
        <v>-3.740811980052694E-2</v>
      </c>
      <c r="BD45" s="4">
        <f t="shared" si="29"/>
        <v>-8.0224032851768531E-2</v>
      </c>
      <c r="BE45" s="4">
        <f t="shared" si="29"/>
        <v>6.9273555962673459E-3</v>
      </c>
      <c r="BF45" s="4">
        <f t="shared" si="29"/>
        <v>1.4936152357596683E-3</v>
      </c>
      <c r="BG45" s="4">
        <f t="shared" si="29"/>
        <v>-1.2592295287167684E-2</v>
      </c>
      <c r="BH45" s="4">
        <f t="shared" si="29"/>
        <v>6.8200072371723292E-2</v>
      </c>
      <c r="BI45" s="4">
        <f t="shared" si="29"/>
        <v>-5.2493509587823884E-3</v>
      </c>
    </row>
    <row r="46" spans="1:62" s="9" customFormat="1" x14ac:dyDescent="0.25">
      <c r="A46" s="7">
        <v>0</v>
      </c>
      <c r="B46" s="8">
        <f t="shared" ref="B46:AY46" si="30">LN(B18/B17)</f>
        <v>-4.7009712605919608E-2</v>
      </c>
      <c r="C46" s="8">
        <f t="shared" si="30"/>
        <v>-2.0478511345705257E-2</v>
      </c>
      <c r="D46" s="8">
        <f t="shared" si="30"/>
        <v>3.1800046429716518E-2</v>
      </c>
      <c r="E46" s="8">
        <f t="shared" si="30"/>
        <v>1.7265488776388158E-3</v>
      </c>
      <c r="F46" s="8">
        <f t="shared" si="30"/>
        <v>3.2416403009859991E-2</v>
      </c>
      <c r="G46" s="8">
        <f t="shared" si="30"/>
        <v>4.382551166994475E-2</v>
      </c>
      <c r="H46" s="8">
        <f t="shared" si="30"/>
        <v>-8.6508524630313621E-3</v>
      </c>
      <c r="I46" s="8">
        <f t="shared" si="30"/>
        <v>3.1876894957773576E-3</v>
      </c>
      <c r="J46" s="8">
        <f t="shared" si="30"/>
        <v>-9.6846440136363326E-3</v>
      </c>
      <c r="K46" s="8">
        <f t="shared" si="30"/>
        <v>-3.9759519107275619E-2</v>
      </c>
      <c r="L46" s="8">
        <f t="shared" si="30"/>
        <v>-5.3630151629247919E-2</v>
      </c>
      <c r="M46" s="8">
        <f t="shared" si="30"/>
        <v>7.5341537151793536E-2</v>
      </c>
      <c r="N46" s="8">
        <f t="shared" si="30"/>
        <v>-3.3748984736641036E-2</v>
      </c>
      <c r="O46" s="8">
        <f t="shared" si="30"/>
        <v>-1.6529301951210582E-2</v>
      </c>
      <c r="P46" s="8">
        <f t="shared" si="30"/>
        <v>1.5267507699060604E-2</v>
      </c>
      <c r="Q46" s="8">
        <f t="shared" si="30"/>
        <v>-2.6835490004526823E-2</v>
      </c>
      <c r="R46" s="8">
        <f t="shared" si="30"/>
        <v>-4.3477034061912959E-2</v>
      </c>
      <c r="S46" s="8">
        <f t="shared" si="30"/>
        <v>1.0485958211897187E-2</v>
      </c>
      <c r="T46" s="8">
        <f t="shared" si="30"/>
        <v>-4.3802622658392888E-2</v>
      </c>
      <c r="U46" s="8">
        <f t="shared" si="30"/>
        <v>-2.2250608934819806E-2</v>
      </c>
      <c r="V46" s="8">
        <f t="shared" si="30"/>
        <v>5.8806235155422289E-4</v>
      </c>
      <c r="W46" s="8">
        <f t="shared" si="30"/>
        <v>0.13699507305390485</v>
      </c>
      <c r="X46" s="8">
        <f t="shared" si="30"/>
        <v>-6.6139802504544945E-2</v>
      </c>
      <c r="Y46" s="8">
        <f t="shared" si="30"/>
        <v>9.5203941346867979E-3</v>
      </c>
      <c r="Z46" s="8">
        <f t="shared" si="30"/>
        <v>-1.7533493143390436E-2</v>
      </c>
      <c r="AA46" s="8">
        <f t="shared" si="30"/>
        <v>2.0196618343179839E-3</v>
      </c>
      <c r="AB46" s="8">
        <f t="shared" si="30"/>
        <v>7.1881789737719776E-2</v>
      </c>
      <c r="AC46" s="8">
        <f t="shared" si="30"/>
        <v>-4.7835206274163447E-2</v>
      </c>
      <c r="AD46" s="8">
        <f t="shared" si="30"/>
        <v>3.6184032454685246E-2</v>
      </c>
      <c r="AE46" s="8">
        <f t="shared" si="30"/>
        <v>1.5910461714546516E-2</v>
      </c>
      <c r="AF46" s="8">
        <f t="shared" si="30"/>
        <v>-1.0847855045923166E-2</v>
      </c>
      <c r="AG46" s="8">
        <f t="shared" si="30"/>
        <v>1.5717401023294615E-2</v>
      </c>
      <c r="AH46" s="8">
        <f t="shared" si="30"/>
        <v>2.5779534869840203E-2</v>
      </c>
      <c r="AI46" s="8">
        <f t="shared" si="30"/>
        <v>-2.0426190140776797E-2</v>
      </c>
      <c r="AJ46" s="8">
        <f t="shared" si="30"/>
        <v>-5.8905450474005937E-2</v>
      </c>
      <c r="AK46" s="8">
        <f t="shared" si="30"/>
        <v>-1.5855374236242024E-2</v>
      </c>
      <c r="AL46" s="8">
        <f t="shared" si="30"/>
        <v>-1.0404201100285676E-2</v>
      </c>
      <c r="AM46" s="8">
        <f t="shared" si="30"/>
        <v>-2.2881629119697516E-2</v>
      </c>
      <c r="AN46" s="8">
        <f t="shared" si="30"/>
        <v>-5.2741423039471243E-3</v>
      </c>
      <c r="AO46" s="8">
        <f t="shared" si="30"/>
        <v>-3.9309121008832965E-2</v>
      </c>
      <c r="AP46" s="8">
        <f t="shared" si="30"/>
        <v>2.4621903686623123E-2</v>
      </c>
      <c r="AQ46" s="8">
        <f t="shared" si="30"/>
        <v>5.6793614001524023E-2</v>
      </c>
      <c r="AR46" s="8">
        <f t="shared" si="30"/>
        <v>-3.4300621014445309E-2</v>
      </c>
      <c r="AS46" s="8">
        <f t="shared" si="30"/>
        <v>-2.0826737741532337E-2</v>
      </c>
      <c r="AT46" s="8">
        <f t="shared" si="30"/>
        <v>-4.6880895647731777E-2</v>
      </c>
      <c r="AU46" s="8">
        <f t="shared" si="30"/>
        <v>-1.7213964176045933E-2</v>
      </c>
      <c r="AV46" s="8">
        <f t="shared" si="30"/>
        <v>-3.2675262491224204E-2</v>
      </c>
      <c r="AW46" s="8">
        <f t="shared" si="30"/>
        <v>-1.0430685269801237E-2</v>
      </c>
      <c r="AX46" s="8">
        <f t="shared" si="30"/>
        <v>-2.2663418421102546E-3</v>
      </c>
      <c r="AY46" s="8">
        <f t="shared" si="30"/>
        <v>6.3437703738989512E-3</v>
      </c>
      <c r="AZ46" s="8">
        <f t="shared" ref="AZ46:BI46" si="31">LN(AZ18/AZ17)</f>
        <v>2.7170774873372026E-2</v>
      </c>
      <c r="BA46" s="8">
        <f t="shared" si="31"/>
        <v>-6.3434463543515568E-3</v>
      </c>
      <c r="BB46" s="8">
        <f t="shared" si="31"/>
        <v>-5.1055188061356428E-2</v>
      </c>
      <c r="BC46" s="8">
        <f t="shared" si="31"/>
        <v>0</v>
      </c>
      <c r="BD46" s="8">
        <f t="shared" si="31"/>
        <v>2.6187030678318489E-4</v>
      </c>
      <c r="BE46" s="8">
        <f t="shared" si="31"/>
        <v>9.8563588327309497E-4</v>
      </c>
      <c r="BF46" s="8">
        <f t="shared" si="31"/>
        <v>-7.1147511223990691E-3</v>
      </c>
      <c r="BG46" s="8">
        <f t="shared" si="31"/>
        <v>-2.6960553664168906E-4</v>
      </c>
      <c r="BH46" s="8">
        <f t="shared" si="31"/>
        <v>4.0127801679807847E-2</v>
      </c>
      <c r="BI46" s="8">
        <f t="shared" si="31"/>
        <v>-1.859281541473503E-2</v>
      </c>
      <c r="BJ46" s="26"/>
    </row>
    <row r="47" spans="1:62" x14ac:dyDescent="0.25">
      <c r="A47" s="11">
        <v>1</v>
      </c>
      <c r="B47" s="4">
        <f t="shared" ref="B47:AY47" si="32">LN(B19/B18)</f>
        <v>-3.6953179353177483E-2</v>
      </c>
      <c r="C47" s="4">
        <f t="shared" si="32"/>
        <v>-1.4763626491382138E-2</v>
      </c>
      <c r="D47" s="4">
        <f t="shared" si="32"/>
        <v>2.099812660265428E-2</v>
      </c>
      <c r="E47" s="4">
        <f t="shared" si="32"/>
        <v>-6.924374603463436E-3</v>
      </c>
      <c r="F47" s="4">
        <f t="shared" si="32"/>
        <v>4.9610778072515252E-2</v>
      </c>
      <c r="G47" s="4">
        <f t="shared" si="32"/>
        <v>2.8036122258449717E-3</v>
      </c>
      <c r="H47" s="4">
        <f t="shared" si="32"/>
        <v>4.3330003861084078E-2</v>
      </c>
      <c r="I47" s="4">
        <f t="shared" si="32"/>
        <v>-8.0686993996509707E-2</v>
      </c>
      <c r="J47" s="4">
        <f t="shared" si="32"/>
        <v>4.4245930259518472E-2</v>
      </c>
      <c r="K47" s="4">
        <f t="shared" si="32"/>
        <v>-1.3612367787018312E-2</v>
      </c>
      <c r="L47" s="4">
        <f t="shared" si="32"/>
        <v>5.5059777183027389E-2</v>
      </c>
      <c r="M47" s="4">
        <f t="shared" si="32"/>
        <v>1.9266883183482374E-2</v>
      </c>
      <c r="N47" s="4">
        <f t="shared" si="32"/>
        <v>9.5651199515446594E-3</v>
      </c>
      <c r="O47" s="4">
        <f t="shared" si="32"/>
        <v>2.2599846124670878E-2</v>
      </c>
      <c r="P47" s="4">
        <f t="shared" si="32"/>
        <v>7.9935107863270141E-2</v>
      </c>
      <c r="Q47" s="4">
        <f t="shared" si="32"/>
        <v>4.9330398889628523E-3</v>
      </c>
      <c r="R47" s="4">
        <f t="shared" si="32"/>
        <v>6.9676255439280424E-2</v>
      </c>
      <c r="S47" s="4">
        <f t="shared" si="32"/>
        <v>4.3945925051604058E-3</v>
      </c>
      <c r="T47" s="4">
        <f t="shared" si="32"/>
        <v>3.7243990909824939E-3</v>
      </c>
      <c r="U47" s="4">
        <f t="shared" si="32"/>
        <v>1.6529301951210506E-2</v>
      </c>
      <c r="V47" s="4">
        <f t="shared" si="32"/>
        <v>1.979109998509784E-2</v>
      </c>
      <c r="W47" s="4">
        <f t="shared" si="32"/>
        <v>9.7045789149470874E-2</v>
      </c>
      <c r="X47" s="4">
        <f t="shared" si="32"/>
        <v>2.5317807984289786E-2</v>
      </c>
      <c r="Y47" s="4">
        <f t="shared" si="32"/>
        <v>-2.4298384277049144E-4</v>
      </c>
      <c r="Z47" s="4">
        <f t="shared" si="32"/>
        <v>-6.7491361522751423E-3</v>
      </c>
      <c r="AA47" s="4">
        <f t="shared" si="32"/>
        <v>5.2805391449853613E-2</v>
      </c>
      <c r="AB47" s="4">
        <f t="shared" si="32"/>
        <v>7.6050145137812344E-2</v>
      </c>
      <c r="AC47" s="4">
        <f t="shared" si="32"/>
        <v>2.2246950221111086E-3</v>
      </c>
      <c r="AD47" s="4">
        <f t="shared" si="32"/>
        <v>-2.4824427770832008E-3</v>
      </c>
      <c r="AE47" s="4">
        <f t="shared" si="32"/>
        <v>-2.7893832234788156E-3</v>
      </c>
      <c r="AF47" s="4">
        <f t="shared" si="32"/>
        <v>9.2482143130726818E-3</v>
      </c>
      <c r="AG47" s="4">
        <f t="shared" si="32"/>
        <v>3.1185065300835754E-2</v>
      </c>
      <c r="AH47" s="4">
        <f t="shared" si="32"/>
        <v>6.2266377539041108E-2</v>
      </c>
      <c r="AI47" s="4">
        <f t="shared" si="32"/>
        <v>-1.1240957401755269E-2</v>
      </c>
      <c r="AJ47" s="4">
        <f t="shared" si="32"/>
        <v>4.9177008016726429E-3</v>
      </c>
      <c r="AK47" s="4">
        <f t="shared" si="32"/>
        <v>2.9130479329666291E-3</v>
      </c>
      <c r="AL47" s="4">
        <f t="shared" si="32"/>
        <v>1.4377217885900921E-2</v>
      </c>
      <c r="AM47" s="4">
        <f t="shared" si="32"/>
        <v>-4.6152681987571879E-2</v>
      </c>
      <c r="AN47" s="4">
        <f t="shared" si="32"/>
        <v>5.9690988590578045E-2</v>
      </c>
      <c r="AO47" s="4">
        <f t="shared" si="32"/>
        <v>3.364623179501236E-2</v>
      </c>
      <c r="AP47" s="4">
        <f t="shared" si="32"/>
        <v>0.13225789817520342</v>
      </c>
      <c r="AQ47" s="4">
        <f t="shared" si="32"/>
        <v>3.0144865271712531E-2</v>
      </c>
      <c r="AR47" s="4">
        <f t="shared" si="32"/>
        <v>2.9037851716681869E-3</v>
      </c>
      <c r="AS47" s="4">
        <f t="shared" si="32"/>
        <v>-2.6567049888459558E-2</v>
      </c>
      <c r="AT47" s="4">
        <f t="shared" si="32"/>
        <v>3.3709091240668711E-2</v>
      </c>
      <c r="AU47" s="4">
        <f t="shared" si="32"/>
        <v>-2.9887431414735454E-3</v>
      </c>
      <c r="AV47" s="4">
        <f t="shared" si="32"/>
        <v>5.3484355189729327E-2</v>
      </c>
      <c r="AW47" s="4">
        <f t="shared" si="32"/>
        <v>4.682423470012095E-3</v>
      </c>
      <c r="AX47" s="4">
        <f t="shared" si="32"/>
        <v>-2.5557349442295561E-3</v>
      </c>
      <c r="AY47" s="4">
        <f t="shared" si="32"/>
        <v>4.248770477351959E-2</v>
      </c>
      <c r="AZ47" s="4">
        <f t="shared" ref="AZ47:BI47" si="33">LN(AZ19/AZ18)</f>
        <v>4.8934340745593836E-2</v>
      </c>
      <c r="BA47" s="4">
        <f t="shared" si="33"/>
        <v>-1.1428695823622744E-2</v>
      </c>
      <c r="BB47" s="4">
        <f t="shared" si="33"/>
        <v>4.1507445928680206E-2</v>
      </c>
      <c r="BC47" s="4">
        <f t="shared" si="33"/>
        <v>2.2396654273723403E-3</v>
      </c>
      <c r="BD47" s="4">
        <f t="shared" si="33"/>
        <v>2.4564925827241738E-2</v>
      </c>
      <c r="BE47" s="4">
        <f t="shared" si="33"/>
        <v>1.3455935179515103E-2</v>
      </c>
      <c r="BF47" s="4">
        <f t="shared" si="33"/>
        <v>4.1227735193280067E-2</v>
      </c>
      <c r="BG47" s="4">
        <f t="shared" si="33"/>
        <v>-7.8516960769409831E-3</v>
      </c>
      <c r="BH47" s="4">
        <f t="shared" si="33"/>
        <v>4.2420691508887914E-2</v>
      </c>
      <c r="BI47" s="4">
        <f t="shared" si="33"/>
        <v>-1.2295380765874311E-3</v>
      </c>
    </row>
    <row r="48" spans="1:62" x14ac:dyDescent="0.25">
      <c r="A48" s="11">
        <v>2</v>
      </c>
      <c r="B48" s="4">
        <f t="shared" ref="B48:AY48" si="34">LN(B20/B19)</f>
        <v>-8.3588544647542652E-3</v>
      </c>
      <c r="C48" s="4">
        <f t="shared" si="34"/>
        <v>2.1848324902030269E-3</v>
      </c>
      <c r="D48" s="4">
        <f t="shared" si="34"/>
        <v>2.7667292008810192E-3</v>
      </c>
      <c r="E48" s="4">
        <f t="shared" si="34"/>
        <v>-3.8610921950312877E-4</v>
      </c>
      <c r="F48" s="4">
        <f t="shared" si="34"/>
        <v>8.2002703504999955E-4</v>
      </c>
      <c r="G48" s="4">
        <f t="shared" si="34"/>
        <v>2.7957739546887873E-3</v>
      </c>
      <c r="H48" s="4">
        <f t="shared" si="34"/>
        <v>6.5094828704684478E-3</v>
      </c>
      <c r="I48" s="4">
        <f t="shared" si="34"/>
        <v>1.2894963288731931E-2</v>
      </c>
      <c r="J48" s="4">
        <f t="shared" si="34"/>
        <v>-8.7616472494575701E-3</v>
      </c>
      <c r="K48" s="4">
        <f t="shared" si="34"/>
        <v>-1.4389951170645733E-2</v>
      </c>
      <c r="L48" s="4">
        <f t="shared" si="34"/>
        <v>-2.825253817765945E-2</v>
      </c>
      <c r="M48" s="4">
        <f t="shared" si="34"/>
        <v>1.8902676470725022E-2</v>
      </c>
      <c r="N48" s="4">
        <f t="shared" si="34"/>
        <v>4.8236404460944319E-3</v>
      </c>
      <c r="O48" s="4">
        <f t="shared" si="34"/>
        <v>1.5506282930225286E-3</v>
      </c>
      <c r="P48" s="4">
        <f t="shared" si="34"/>
        <v>9.6370695961633529E-3</v>
      </c>
      <c r="Q48" s="4">
        <f t="shared" si="34"/>
        <v>5.1419932299353538E-3</v>
      </c>
      <c r="R48" s="4">
        <f t="shared" si="34"/>
        <v>2.5530309854108688E-2</v>
      </c>
      <c r="S48" s="4">
        <f t="shared" si="34"/>
        <v>4.3753645301790505E-3</v>
      </c>
      <c r="T48" s="4">
        <f t="shared" si="34"/>
        <v>-2.4786218989698481E-4</v>
      </c>
      <c r="U48" s="4">
        <f t="shared" si="34"/>
        <v>9.5174069868848923E-3</v>
      </c>
      <c r="V48" s="4">
        <f t="shared" si="34"/>
        <v>-5.0077146251784801E-3</v>
      </c>
      <c r="W48" s="4">
        <f t="shared" si="34"/>
        <v>6.3382522763644903E-3</v>
      </c>
      <c r="X48" s="4">
        <f t="shared" si="34"/>
        <v>3.7616863571306773E-2</v>
      </c>
      <c r="Y48" s="4">
        <f t="shared" si="34"/>
        <v>-2.4304289826832705E-4</v>
      </c>
      <c r="Z48" s="4">
        <f t="shared" si="34"/>
        <v>8.3570117632813785E-4</v>
      </c>
      <c r="AA48" s="4">
        <f t="shared" si="34"/>
        <v>1.2993364495599447E-2</v>
      </c>
      <c r="AB48" s="4">
        <f t="shared" si="34"/>
        <v>1.3737585529894788E-2</v>
      </c>
      <c r="AC48" s="4">
        <f t="shared" si="34"/>
        <v>-4.4543503493803087E-3</v>
      </c>
      <c r="AD48" s="4">
        <f t="shared" si="34"/>
        <v>2.8585042108399891E-2</v>
      </c>
      <c r="AE48" s="4">
        <f t="shared" si="34"/>
        <v>-2.797185651280531E-3</v>
      </c>
      <c r="AF48" s="4">
        <f t="shared" si="34"/>
        <v>-7.3404699760897321E-4</v>
      </c>
      <c r="AG48" s="4">
        <f t="shared" si="34"/>
        <v>8.9349243110228189E-3</v>
      </c>
      <c r="AH48" s="4">
        <f t="shared" si="34"/>
        <v>1.8205958188689843E-2</v>
      </c>
      <c r="AI48" s="4">
        <f t="shared" si="34"/>
        <v>-1.4494688620542384E-4</v>
      </c>
      <c r="AJ48" s="4">
        <f t="shared" si="34"/>
        <v>6.9244398742950283E-2</v>
      </c>
      <c r="AK48" s="4">
        <f t="shared" si="34"/>
        <v>2.9045867266404277E-3</v>
      </c>
      <c r="AL48" s="4">
        <f t="shared" si="34"/>
        <v>2.5520358701933759E-3</v>
      </c>
      <c r="AM48" s="4">
        <f t="shared" si="34"/>
        <v>4.8566533370906252E-3</v>
      </c>
      <c r="AN48" s="4">
        <f t="shared" si="34"/>
        <v>-1.7545073065098758E-2</v>
      </c>
      <c r="AO48" s="4">
        <f t="shared" si="34"/>
        <v>-1.0424530643050177E-2</v>
      </c>
      <c r="AP48" s="4">
        <f t="shared" si="34"/>
        <v>-2.5089039914789474E-2</v>
      </c>
      <c r="AQ48" s="4">
        <f t="shared" si="34"/>
        <v>2.9262680853413145E-2</v>
      </c>
      <c r="AR48" s="4">
        <f t="shared" si="34"/>
        <v>-8.531782435795669E-4</v>
      </c>
      <c r="AS48" s="4">
        <f t="shared" si="34"/>
        <v>2.1142437158462896E-2</v>
      </c>
      <c r="AT48" s="4">
        <f t="shared" si="34"/>
        <v>6.1453110939457909E-3</v>
      </c>
      <c r="AU48" s="4">
        <f t="shared" si="34"/>
        <v>3.0791561400748155E-3</v>
      </c>
      <c r="AV48" s="4">
        <f t="shared" si="34"/>
        <v>4.0362517844585458E-2</v>
      </c>
      <c r="AW48" s="4">
        <f t="shared" si="34"/>
        <v>4.6606005250424808E-3</v>
      </c>
      <c r="AX48" s="4">
        <f t="shared" si="34"/>
        <v>-2.8436211088319317E-4</v>
      </c>
      <c r="AY48" s="4">
        <f t="shared" si="34"/>
        <v>3.6663792809604441E-3</v>
      </c>
      <c r="AZ48" s="4">
        <f t="shared" ref="AZ48:BI48" si="35">LN(AZ20/AZ19)</f>
        <v>1.3900448979912007E-2</v>
      </c>
      <c r="BA48" s="4">
        <f t="shared" si="35"/>
        <v>-3.9926378183477926E-3</v>
      </c>
      <c r="BB48" s="4">
        <f t="shared" si="35"/>
        <v>5.2069608029325538E-2</v>
      </c>
      <c r="BC48" s="4">
        <f t="shared" si="35"/>
        <v>2.2346605333462225E-3</v>
      </c>
      <c r="BD48" s="4">
        <f t="shared" si="35"/>
        <v>-5.6352592876780369E-3</v>
      </c>
      <c r="BE48" s="4">
        <f t="shared" si="35"/>
        <v>2.0230635323116222E-3</v>
      </c>
      <c r="BF48" s="4">
        <f t="shared" si="35"/>
        <v>1.0165732387112386E-2</v>
      </c>
      <c r="BG48" s="4">
        <f t="shared" si="35"/>
        <v>9.0561926425469807E-4</v>
      </c>
      <c r="BH48" s="4">
        <f t="shared" si="35"/>
        <v>-3.4783279522372798E-2</v>
      </c>
      <c r="BI48" s="4">
        <f t="shared" si="35"/>
        <v>-1.231051701720005E-3</v>
      </c>
    </row>
    <row r="49" spans="1:95" x14ac:dyDescent="0.25">
      <c r="A49" s="11">
        <v>3</v>
      </c>
      <c r="B49" s="4">
        <f t="shared" ref="B49:AY49" si="36">LN(B21/B20)</f>
        <v>-8.4293142898447578E-3</v>
      </c>
      <c r="C49" s="4">
        <f t="shared" si="36"/>
        <v>2.1800694018523524E-3</v>
      </c>
      <c r="D49" s="4">
        <f t="shared" si="36"/>
        <v>2.7590955258654745E-3</v>
      </c>
      <c r="E49" s="4">
        <f t="shared" si="36"/>
        <v>-3.862583574176229E-4</v>
      </c>
      <c r="F49" s="4">
        <f t="shared" si="36"/>
        <v>-6.8540365353177406E-3</v>
      </c>
      <c r="G49" s="4">
        <f t="shared" si="36"/>
        <v>2.7879793894624609E-3</v>
      </c>
      <c r="H49" s="4">
        <f t="shared" si="36"/>
        <v>6.4673834013049634E-3</v>
      </c>
      <c r="I49" s="4">
        <f t="shared" si="36"/>
        <v>1.2730797871731852E-2</v>
      </c>
      <c r="J49" s="4">
        <f t="shared" si="36"/>
        <v>-8.8390927620562026E-3</v>
      </c>
      <c r="K49" s="4">
        <f t="shared" si="36"/>
        <v>-1.4600048838842018E-2</v>
      </c>
      <c r="L49" s="4">
        <f t="shared" si="36"/>
        <v>-2.7562258215889795E-2</v>
      </c>
      <c r="M49" s="4">
        <f t="shared" si="36"/>
        <v>1.855198406968156E-2</v>
      </c>
      <c r="N49" s="4">
        <f t="shared" si="36"/>
        <v>4.8004845897836011E-3</v>
      </c>
      <c r="O49" s="4">
        <f t="shared" si="36"/>
        <v>1.5482275670820095E-3</v>
      </c>
      <c r="P49" s="4">
        <f t="shared" si="36"/>
        <v>9.5450822689052885E-3</v>
      </c>
      <c r="Q49" s="4">
        <f t="shared" si="36"/>
        <v>5.1156883374825768E-3</v>
      </c>
      <c r="R49" s="4">
        <f t="shared" si="36"/>
        <v>-1.9057042403057185E-2</v>
      </c>
      <c r="S49" s="4">
        <f t="shared" si="36"/>
        <v>4.3563040815431308E-3</v>
      </c>
      <c r="T49" s="4">
        <f t="shared" si="36"/>
        <v>-2.4792364078656437E-4</v>
      </c>
      <c r="U49" s="4">
        <f t="shared" si="36"/>
        <v>9.427679255561686E-3</v>
      </c>
      <c r="V49" s="4">
        <f t="shared" si="36"/>
        <v>-5.0329180956668858E-3</v>
      </c>
      <c r="W49" s="4">
        <f t="shared" si="36"/>
        <v>6.298331728147641E-3</v>
      </c>
      <c r="X49" s="4">
        <f t="shared" si="36"/>
        <v>-5.4993096811994623E-3</v>
      </c>
      <c r="Y49" s="4">
        <f t="shared" si="36"/>
        <v>-2.4310198247733675E-4</v>
      </c>
      <c r="Z49" s="4">
        <f t="shared" si="36"/>
        <v>8.3500336299499459E-4</v>
      </c>
      <c r="AA49" s="4">
        <f t="shared" si="36"/>
        <v>1.2826700190056592E-2</v>
      </c>
      <c r="AB49" s="4">
        <f t="shared" si="36"/>
        <v>1.3551418866077273E-2</v>
      </c>
      <c r="AC49" s="4">
        <f t="shared" si="36"/>
        <v>-4.4742803949210774E-3</v>
      </c>
      <c r="AD49" s="4">
        <f t="shared" si="36"/>
        <v>-3.3290924797378676E-2</v>
      </c>
      <c r="AE49" s="4">
        <f t="shared" si="36"/>
        <v>-2.8050318512518246E-3</v>
      </c>
      <c r="AF49" s="4">
        <f t="shared" si="36"/>
        <v>-7.3458621844148936E-4</v>
      </c>
      <c r="AG49" s="4">
        <f t="shared" si="36"/>
        <v>8.8557979052912329E-3</v>
      </c>
      <c r="AH49" s="4">
        <f t="shared" si="36"/>
        <v>1.7880419193537809E-2</v>
      </c>
      <c r="AI49" s="4">
        <f t="shared" si="36"/>
        <v>-1.4496789884231804E-4</v>
      </c>
      <c r="AJ49" s="4">
        <f t="shared" si="36"/>
        <v>-2.1952829513320213E-2</v>
      </c>
      <c r="AK49" s="4">
        <f t="shared" si="36"/>
        <v>2.8961745306456074E-3</v>
      </c>
      <c r="AL49" s="4">
        <f t="shared" si="36"/>
        <v>2.5455395584145497E-3</v>
      </c>
      <c r="AM49" s="4">
        <f t="shared" si="36"/>
        <v>4.8331802103792152E-3</v>
      </c>
      <c r="AN49" s="4">
        <f t="shared" si="36"/>
        <v>-1.7858408325231598E-2</v>
      </c>
      <c r="AO49" s="4">
        <f t="shared" si="36"/>
        <v>-1.0534347273969383E-2</v>
      </c>
      <c r="AP49" s="4">
        <f t="shared" si="36"/>
        <v>-2.2265004609700895E-2</v>
      </c>
      <c r="AQ49" s="4">
        <f t="shared" si="36"/>
        <v>2.8430665676240655E-2</v>
      </c>
      <c r="AR49" s="4">
        <f t="shared" si="36"/>
        <v>-8.5390677830926055E-4</v>
      </c>
      <c r="AS49" s="4">
        <f t="shared" si="36"/>
        <v>2.0704673922385307E-2</v>
      </c>
      <c r="AT49" s="4">
        <f t="shared" si="36"/>
        <v>6.1077767880893287E-3</v>
      </c>
      <c r="AU49" s="4">
        <f t="shared" si="36"/>
        <v>3.0697040346035816E-3</v>
      </c>
      <c r="AV49" s="4">
        <f t="shared" si="36"/>
        <v>-1.8297487739321813E-2</v>
      </c>
      <c r="AW49" s="4">
        <f t="shared" si="36"/>
        <v>4.6389800532173585E-3</v>
      </c>
      <c r="AX49" s="4">
        <f t="shared" si="36"/>
        <v>-2.8444299569457197E-4</v>
      </c>
      <c r="AY49" s="4">
        <f t="shared" si="36"/>
        <v>3.6529860337043917E-3</v>
      </c>
      <c r="AZ49" s="4">
        <f t="shared" ref="AZ49:BI49" si="37">LN(AZ21/AZ20)</f>
        <v>1.3709872569205708E-2</v>
      </c>
      <c r="BA49" s="4">
        <f t="shared" si="37"/>
        <v>-4.008642898931076E-3</v>
      </c>
      <c r="BB49" s="4">
        <f t="shared" si="37"/>
        <v>-2.3547687301897463E-2</v>
      </c>
      <c r="BC49" s="4">
        <f t="shared" si="37"/>
        <v>2.229677957942842E-3</v>
      </c>
      <c r="BD49" s="4">
        <f t="shared" si="37"/>
        <v>-5.6671954886839682E-3</v>
      </c>
      <c r="BE49" s="4">
        <f t="shared" si="37"/>
        <v>2.0189790081175819E-3</v>
      </c>
      <c r="BF49" s="4">
        <f t="shared" si="37"/>
        <v>1.0063429384941657E-2</v>
      </c>
      <c r="BG49" s="4">
        <f t="shared" si="37"/>
        <v>9.0479986001552946E-4</v>
      </c>
      <c r="BH49" s="4">
        <f t="shared" si="37"/>
        <v>-2.6254096012117478E-2</v>
      </c>
      <c r="BI49" s="4">
        <f t="shared" si="37"/>
        <v>-1.2325690581449498E-3</v>
      </c>
    </row>
    <row r="50" spans="1:95" x14ac:dyDescent="0.25">
      <c r="A50" s="11">
        <v>4</v>
      </c>
      <c r="B50" s="4">
        <f t="shared" ref="B50:AY50" si="38">LN(B22/B21)</f>
        <v>-8.5009720832025792E-3</v>
      </c>
      <c r="C50" s="4">
        <f t="shared" si="38"/>
        <v>2.1753270360764083E-3</v>
      </c>
      <c r="D50" s="4">
        <f t="shared" si="38"/>
        <v>2.7515038590756507E-3</v>
      </c>
      <c r="E50" s="4">
        <f t="shared" si="38"/>
        <v>-3.864076105886246E-4</v>
      </c>
      <c r="F50" s="4">
        <f t="shared" si="38"/>
        <v>-6.9013387497078669E-3</v>
      </c>
      <c r="G50" s="4">
        <f t="shared" si="38"/>
        <v>1.9549511710385908E-2</v>
      </c>
      <c r="H50" s="4">
        <f t="shared" si="38"/>
        <v>6.4258249835420266E-3</v>
      </c>
      <c r="I50" s="4">
        <f t="shared" si="38"/>
        <v>1.2570759933623259E-2</v>
      </c>
      <c r="J50" s="4">
        <f t="shared" si="38"/>
        <v>-8.9179195984289226E-3</v>
      </c>
      <c r="K50" s="4">
        <f t="shared" si="38"/>
        <v>-1.4816372500509231E-2</v>
      </c>
      <c r="L50" s="4">
        <f t="shared" si="38"/>
        <v>-2.8343520505748732E-2</v>
      </c>
      <c r="M50" s="4">
        <f t="shared" si="38"/>
        <v>2.8170876966696224E-2</v>
      </c>
      <c r="N50" s="4">
        <f t="shared" si="38"/>
        <v>4.7775499908427835E-3</v>
      </c>
      <c r="O50" s="4">
        <f t="shared" si="38"/>
        <v>1.5458342633839139E-3</v>
      </c>
      <c r="P50" s="4">
        <f t="shared" si="38"/>
        <v>9.4548344178355392E-3</v>
      </c>
      <c r="Q50" s="4">
        <f t="shared" si="38"/>
        <v>5.0896512116429416E-3</v>
      </c>
      <c r="R50" s="4">
        <f t="shared" si="38"/>
        <v>-1.942728033053891E-2</v>
      </c>
      <c r="S50" s="4">
        <f t="shared" si="38"/>
        <v>7.7484471326036029E-3</v>
      </c>
      <c r="T50" s="4">
        <f t="shared" si="38"/>
        <v>-2.4798512216110176E-4</v>
      </c>
      <c r="U50" s="4">
        <f t="shared" si="38"/>
        <v>9.3396275961354826E-3</v>
      </c>
      <c r="V50" s="4">
        <f t="shared" si="38"/>
        <v>-5.0583765445233273E-3</v>
      </c>
      <c r="W50" s="4">
        <f t="shared" si="38"/>
        <v>6.2589109015333752E-3</v>
      </c>
      <c r="X50" s="4">
        <f t="shared" si="38"/>
        <v>-5.5297193976774489E-3</v>
      </c>
      <c r="Y50" s="4">
        <f t="shared" si="38"/>
        <v>1.8070603760003412E-2</v>
      </c>
      <c r="Z50" s="4">
        <f t="shared" si="38"/>
        <v>8.3430671404495537E-4</v>
      </c>
      <c r="AA50" s="4">
        <f t="shared" si="38"/>
        <v>1.2664257358861862E-2</v>
      </c>
      <c r="AB50" s="4">
        <f t="shared" si="38"/>
        <v>1.3370230536045758E-2</v>
      </c>
      <c r="AC50" s="4">
        <f t="shared" si="38"/>
        <v>-4.4943895878393264E-3</v>
      </c>
      <c r="AD50" s="4">
        <f t="shared" si="38"/>
        <v>-3.4437490229082532E-2</v>
      </c>
      <c r="AE50" s="4">
        <f t="shared" si="38"/>
        <v>9.3197316837326169E-3</v>
      </c>
      <c r="AF50" s="4">
        <f t="shared" si="38"/>
        <v>-7.351262320636695E-4</v>
      </c>
      <c r="AG50" s="4">
        <f t="shared" si="38"/>
        <v>8.7780606704090242E-3</v>
      </c>
      <c r="AH50" s="4">
        <f t="shared" si="38"/>
        <v>1.7566317845480149E-2</v>
      </c>
      <c r="AI50" s="4">
        <f t="shared" si="38"/>
        <v>-1.4498891758099182E-4</v>
      </c>
      <c r="AJ50" s="4">
        <f t="shared" si="38"/>
        <v>-2.2445594046151603E-2</v>
      </c>
      <c r="AK50" s="4">
        <f t="shared" si="38"/>
        <v>-1.1762589047848158E-2</v>
      </c>
      <c r="AL50" s="4">
        <f t="shared" si="38"/>
        <v>2.5390762359342261E-3</v>
      </c>
      <c r="AM50" s="4">
        <f t="shared" si="38"/>
        <v>4.8099328928717724E-3</v>
      </c>
      <c r="AN50" s="4">
        <f t="shared" si="38"/>
        <v>-1.8183139033854937E-2</v>
      </c>
      <c r="AO50" s="4">
        <f t="shared" si="38"/>
        <v>-1.064650227439524E-2</v>
      </c>
      <c r="AP50" s="4">
        <f t="shared" si="38"/>
        <v>-2.2772045735754146E-2</v>
      </c>
      <c r="AQ50" s="4">
        <f t="shared" si="38"/>
        <v>4.4451719379062338E-2</v>
      </c>
      <c r="AR50" s="4">
        <f t="shared" si="38"/>
        <v>-8.5463655830366836E-4</v>
      </c>
      <c r="AS50" s="4">
        <f t="shared" si="38"/>
        <v>2.0284671709682189E-2</v>
      </c>
      <c r="AT50" s="4">
        <f t="shared" si="38"/>
        <v>6.0706982039437614E-3</v>
      </c>
      <c r="AU50" s="4">
        <f t="shared" si="38"/>
        <v>3.0603097819641681E-3</v>
      </c>
      <c r="AV50" s="4">
        <f t="shared" si="38"/>
        <v>-1.8638535812197401E-2</v>
      </c>
      <c r="AW50" s="4">
        <f t="shared" si="38"/>
        <v>1.4761051169621087E-3</v>
      </c>
      <c r="AX50" s="4">
        <f t="shared" si="38"/>
        <v>-2.8452392653011794E-4</v>
      </c>
      <c r="AY50" s="4">
        <f t="shared" si="38"/>
        <v>3.6396902812114882E-3</v>
      </c>
      <c r="AZ50" s="4">
        <f t="shared" ref="AZ50:BI50" si="39">LN(AZ22/AZ21)</f>
        <v>1.3524451201643176E-2</v>
      </c>
      <c r="BA50" s="4">
        <f t="shared" si="39"/>
        <v>-4.0247768136163946E-3</v>
      </c>
      <c r="BB50" s="4">
        <f t="shared" si="39"/>
        <v>-2.4115580319537273E-2</v>
      </c>
      <c r="BC50" s="4">
        <f t="shared" si="39"/>
        <v>-1.7524658556168787E-2</v>
      </c>
      <c r="BD50" s="4">
        <f t="shared" si="39"/>
        <v>-5.6994957321240564E-3</v>
      </c>
      <c r="BE50" s="4">
        <f t="shared" si="39"/>
        <v>2.0149109438420834E-3</v>
      </c>
      <c r="BF50" s="4">
        <f t="shared" si="39"/>
        <v>9.9631649403784262E-3</v>
      </c>
      <c r="BG50" s="4">
        <f t="shared" si="39"/>
        <v>9.0398193723208729E-4</v>
      </c>
      <c r="BH50" s="4">
        <f t="shared" si="39"/>
        <v>-2.6962000724636101E-2</v>
      </c>
      <c r="BI50" s="4">
        <f t="shared" si="39"/>
        <v>1.0373235760234521E-2</v>
      </c>
    </row>
    <row r="51" spans="1:95" x14ac:dyDescent="0.25">
      <c r="A51" s="11">
        <v>5</v>
      </c>
      <c r="B51" s="4">
        <f t="shared" ref="B51:AY51" si="40">LN(B23/B22)</f>
        <v>-3.1452775670820783E-2</v>
      </c>
      <c r="C51" s="4">
        <f t="shared" si="40"/>
        <v>5.7013553902839742E-2</v>
      </c>
      <c r="D51" s="4">
        <f t="shared" si="40"/>
        <v>-5.3981383892706576E-2</v>
      </c>
      <c r="E51" s="4">
        <f t="shared" si="40"/>
        <v>8.6580408195653658E-3</v>
      </c>
      <c r="F51" s="4">
        <f t="shared" si="40"/>
        <v>-6.9492984037368959E-3</v>
      </c>
      <c r="G51" s="4">
        <f t="shared" si="40"/>
        <v>-9.7269836899080385E-3</v>
      </c>
      <c r="H51" s="4">
        <f t="shared" si="40"/>
        <v>5.2622746125932326E-4</v>
      </c>
      <c r="I51" s="4">
        <f t="shared" si="40"/>
        <v>4.1580740876594774E-2</v>
      </c>
      <c r="J51" s="4">
        <f t="shared" si="40"/>
        <v>-3.416887453054597E-2</v>
      </c>
      <c r="K51" s="4">
        <f t="shared" si="40"/>
        <v>3.454350118820794E-2</v>
      </c>
      <c r="L51" s="4">
        <f t="shared" si="40"/>
        <v>-2.9170368407705254E-2</v>
      </c>
      <c r="M51" s="4">
        <f t="shared" si="40"/>
        <v>5.7482463425824644E-2</v>
      </c>
      <c r="N51" s="4">
        <f t="shared" si="40"/>
        <v>6.2360732003013397E-3</v>
      </c>
      <c r="O51" s="4">
        <f t="shared" si="40"/>
        <v>1.9729949297428055E-2</v>
      </c>
      <c r="P51" s="4">
        <f t="shared" si="40"/>
        <v>-3.8150624338997692E-2</v>
      </c>
      <c r="Q51" s="4">
        <f t="shared" si="40"/>
        <v>-1.038918856979039E-3</v>
      </c>
      <c r="R51" s="4">
        <f t="shared" si="40"/>
        <v>-1.9812189638233509E-2</v>
      </c>
      <c r="S51" s="4">
        <f t="shared" si="40"/>
        <v>-2.7278701277844656E-3</v>
      </c>
      <c r="T51" s="4">
        <f t="shared" si="40"/>
        <v>-1.4237782662772275E-2</v>
      </c>
      <c r="U51" s="4">
        <f t="shared" si="40"/>
        <v>2.050545033084988E-2</v>
      </c>
      <c r="V51" s="4">
        <f t="shared" si="40"/>
        <v>-3.9993393103217305E-2</v>
      </c>
      <c r="W51" s="4">
        <f t="shared" si="40"/>
        <v>1.6873291207262581E-2</v>
      </c>
      <c r="X51" s="4">
        <f t="shared" si="40"/>
        <v>-5.5604673003543277E-3</v>
      </c>
      <c r="Y51" s="4">
        <f t="shared" si="40"/>
        <v>9.9787000498962695E-3</v>
      </c>
      <c r="Z51" s="4">
        <f t="shared" si="40"/>
        <v>2.9977081661660397E-3</v>
      </c>
      <c r="AA51" s="4">
        <f t="shared" si="40"/>
        <v>1.2808972343032516E-2</v>
      </c>
      <c r="AB51" s="4">
        <f t="shared" si="40"/>
        <v>-7.0560977295511676E-3</v>
      </c>
      <c r="AC51" s="4">
        <f t="shared" si="40"/>
        <v>-4.797965304354429E-2</v>
      </c>
      <c r="AD51" s="4">
        <f t="shared" si="40"/>
        <v>-3.5665858606501934E-2</v>
      </c>
      <c r="AE51" s="4">
        <f t="shared" si="40"/>
        <v>2.8351221331034772E-2</v>
      </c>
      <c r="AF51" s="4">
        <f t="shared" si="40"/>
        <v>6.297789140112732E-3</v>
      </c>
      <c r="AG51" s="4">
        <f t="shared" si="40"/>
        <v>2.0487855820784433E-2</v>
      </c>
      <c r="AH51" s="4">
        <f t="shared" si="40"/>
        <v>-3.3158426912664941E-2</v>
      </c>
      <c r="AI51" s="4">
        <f t="shared" si="40"/>
        <v>-1.5341085850531965E-2</v>
      </c>
      <c r="AJ51" s="4">
        <f t="shared" si="40"/>
        <v>-2.2960989223658534E-2</v>
      </c>
      <c r="AK51" s="4">
        <f t="shared" si="40"/>
        <v>3.8927032992017073E-2</v>
      </c>
      <c r="AL51" s="4">
        <f t="shared" si="40"/>
        <v>1.3807689208170701E-2</v>
      </c>
      <c r="AM51" s="4">
        <f t="shared" si="40"/>
        <v>5.3083412211202059E-2</v>
      </c>
      <c r="AN51" s="4">
        <f t="shared" si="40"/>
        <v>-4.2090643842710058E-2</v>
      </c>
      <c r="AO51" s="4">
        <f t="shared" si="40"/>
        <v>-1.0198747569470301E-3</v>
      </c>
      <c r="AP51" s="4">
        <f t="shared" si="40"/>
        <v>-2.3302719803131988E-2</v>
      </c>
      <c r="AQ51" s="4">
        <f t="shared" si="40"/>
        <v>6.317892453961349E-2</v>
      </c>
      <c r="AR51" s="4">
        <f t="shared" si="40"/>
        <v>1.2405623467480267E-2</v>
      </c>
      <c r="AS51" s="4">
        <f t="shared" si="40"/>
        <v>4.344852191470739E-2</v>
      </c>
      <c r="AT51" s="4">
        <f t="shared" si="40"/>
        <v>-3.4149710602028732E-2</v>
      </c>
      <c r="AU51" s="4">
        <f t="shared" si="40"/>
        <v>9.6593347199549293E-3</v>
      </c>
      <c r="AV51" s="4">
        <f t="shared" si="40"/>
        <v>-1.8992539380319685E-2</v>
      </c>
      <c r="AW51" s="4">
        <f t="shared" si="40"/>
        <v>1.405997162504527E-2</v>
      </c>
      <c r="AX51" s="4">
        <f t="shared" si="40"/>
        <v>3.4090639773375403E-3</v>
      </c>
      <c r="AY51" s="4">
        <f t="shared" si="40"/>
        <v>4.5280723481046101E-2</v>
      </c>
      <c r="AZ51" s="4">
        <f t="shared" ref="AZ51:BI51" si="41">LN(AZ23/AZ22)</f>
        <v>-3.2118346578048768E-2</v>
      </c>
      <c r="BA51" s="4">
        <f t="shared" si="41"/>
        <v>9.9549452327187225E-3</v>
      </c>
      <c r="BB51" s="4">
        <f t="shared" si="41"/>
        <v>-2.471154311769826E-2</v>
      </c>
      <c r="BC51" s="4">
        <f t="shared" si="41"/>
        <v>2.1969042499418008E-2</v>
      </c>
      <c r="BD51" s="4">
        <f t="shared" si="41"/>
        <v>2.7420030565120494E-2</v>
      </c>
      <c r="BE51" s="4">
        <f t="shared" si="41"/>
        <v>1.1049813910388414E-2</v>
      </c>
      <c r="BF51" s="4">
        <f t="shared" si="41"/>
        <v>-1.1613712239782279E-2</v>
      </c>
      <c r="BG51" s="4">
        <f t="shared" si="41"/>
        <v>-2.1709103649251767E-3</v>
      </c>
      <c r="BH51" s="4">
        <f t="shared" si="41"/>
        <v>-2.7709141121222657E-2</v>
      </c>
      <c r="BI51" s="4">
        <f t="shared" si="41"/>
        <v>2.4335293346029498E-2</v>
      </c>
    </row>
    <row r="52" spans="1:95" x14ac:dyDescent="0.25">
      <c r="A52" s="11">
        <v>6</v>
      </c>
      <c r="B52" s="4">
        <f t="shared" ref="B52:AY52" si="42">LN(B24/B23)</f>
        <v>3.2980694801572605E-2</v>
      </c>
      <c r="C52" s="4">
        <f t="shared" si="42"/>
        <v>2.1121766242560038E-2</v>
      </c>
      <c r="D52" s="4">
        <f t="shared" si="42"/>
        <v>5.1402107947942047E-2</v>
      </c>
      <c r="E52" s="4">
        <f t="shared" si="42"/>
        <v>6.3019750723167754E-3</v>
      </c>
      <c r="F52" s="4">
        <f t="shared" si="42"/>
        <v>2.1524028830411553E-2</v>
      </c>
      <c r="G52" s="4">
        <f t="shared" si="42"/>
        <v>2.2530788984659626E-3</v>
      </c>
      <c r="H52" s="4">
        <f t="shared" si="42"/>
        <v>3.3375260619398182E-2</v>
      </c>
      <c r="I52" s="4">
        <f t="shared" si="42"/>
        <v>-7.7661456400916441E-3</v>
      </c>
      <c r="J52" s="4">
        <f t="shared" si="42"/>
        <v>2.1426492279008221E-2</v>
      </c>
      <c r="K52" s="4">
        <f t="shared" si="42"/>
        <v>-9.324985341568609E-2</v>
      </c>
      <c r="L52" s="4">
        <f t="shared" si="42"/>
        <v>3.9220713153281329E-2</v>
      </c>
      <c r="M52" s="4">
        <f t="shared" si="42"/>
        <v>3.9845888225654755E-2</v>
      </c>
      <c r="N52" s="4">
        <f t="shared" si="42"/>
        <v>-1.1163322154338708E-2</v>
      </c>
      <c r="O52" s="4">
        <f t="shared" si="42"/>
        <v>6.7919661530053393E-3</v>
      </c>
      <c r="P52" s="4">
        <f t="shared" si="42"/>
        <v>-2.7085208918379244E-2</v>
      </c>
      <c r="Q52" s="4">
        <f t="shared" si="42"/>
        <v>-5.7770115619556778E-2</v>
      </c>
      <c r="R52" s="4">
        <f t="shared" si="42"/>
        <v>6.7234359291217932E-2</v>
      </c>
      <c r="S52" s="4">
        <f t="shared" si="42"/>
        <v>3.862282917817561E-3</v>
      </c>
      <c r="T52" s="4">
        <f t="shared" si="42"/>
        <v>-1.6743161295477416E-2</v>
      </c>
      <c r="U52" s="4">
        <f t="shared" si="42"/>
        <v>-1.4151179546243151E-2</v>
      </c>
      <c r="V52" s="4">
        <f t="shared" si="42"/>
        <v>1.7507238583020179E-2</v>
      </c>
      <c r="W52" s="4">
        <f t="shared" si="42"/>
        <v>-2.1421337705166681E-2</v>
      </c>
      <c r="X52" s="4">
        <f t="shared" si="42"/>
        <v>9.6755668464307804E-2</v>
      </c>
      <c r="Y52" s="4">
        <f t="shared" si="42"/>
        <v>3.48467313301681E-2</v>
      </c>
      <c r="Z52" s="4">
        <f t="shared" si="42"/>
        <v>1.5346866077674316E-2</v>
      </c>
      <c r="AA52" s="4">
        <f t="shared" si="42"/>
        <v>1.6454756236014518E-2</v>
      </c>
      <c r="AB52" s="4">
        <f t="shared" si="42"/>
        <v>3.5552419387126423E-2</v>
      </c>
      <c r="AC52" s="4">
        <f t="shared" si="42"/>
        <v>-2.8765165561366022E-2</v>
      </c>
      <c r="AD52" s="4">
        <f t="shared" si="42"/>
        <v>4.4543503493803746E-3</v>
      </c>
      <c r="AE52" s="4">
        <f t="shared" si="42"/>
        <v>1.9643461515290148E-2</v>
      </c>
      <c r="AF52" s="4">
        <f t="shared" si="42"/>
        <v>0</v>
      </c>
      <c r="AG52" s="4">
        <f t="shared" si="42"/>
        <v>1.0757652699008635E-2</v>
      </c>
      <c r="AH52" s="4">
        <f t="shared" si="42"/>
        <v>3.9920039003968726E-3</v>
      </c>
      <c r="AI52" s="4">
        <f t="shared" si="42"/>
        <v>-1.0210911327482083E-2</v>
      </c>
      <c r="AJ52" s="4">
        <f t="shared" si="42"/>
        <v>2.602380215725663E-2</v>
      </c>
      <c r="AK52" s="4">
        <f t="shared" si="42"/>
        <v>9.4995317936314647E-3</v>
      </c>
      <c r="AL52" s="4">
        <f t="shared" si="42"/>
        <v>1.2853635192119711E-2</v>
      </c>
      <c r="AM52" s="4">
        <f t="shared" si="42"/>
        <v>3.7686698113552821E-3</v>
      </c>
      <c r="AN52" s="4">
        <f t="shared" si="42"/>
        <v>-3.7577761127888958E-3</v>
      </c>
      <c r="AO52" s="4">
        <f t="shared" si="42"/>
        <v>-4.4069221488009222E-2</v>
      </c>
      <c r="AP52" s="4">
        <f t="shared" si="42"/>
        <v>3.212264508952143E-2</v>
      </c>
      <c r="AQ52" s="4">
        <f t="shared" si="42"/>
        <v>2.7173579858193729E-3</v>
      </c>
      <c r="AR52" s="4">
        <f t="shared" si="42"/>
        <v>-1.6903059193391942E-3</v>
      </c>
      <c r="AS52" s="4">
        <f t="shared" si="42"/>
        <v>-4.9449896077438031E-4</v>
      </c>
      <c r="AT52" s="4">
        <f t="shared" si="42"/>
        <v>1.12796967329947E-2</v>
      </c>
      <c r="AU52" s="4">
        <f t="shared" si="42"/>
        <v>-4.1434120716396329E-2</v>
      </c>
      <c r="AV52" s="4">
        <f t="shared" si="42"/>
        <v>7.6136864400913416E-3</v>
      </c>
      <c r="AW52" s="4">
        <f t="shared" si="42"/>
        <v>1.162706563360468E-3</v>
      </c>
      <c r="AX52" s="4">
        <f t="shared" si="42"/>
        <v>1.9833838310940339E-3</v>
      </c>
      <c r="AY52" s="4">
        <f t="shared" si="42"/>
        <v>2.2912557542047383E-2</v>
      </c>
      <c r="AZ52" s="4">
        <f t="shared" ref="AZ52:BI52" si="43">LN(AZ24/AZ23)</f>
        <v>-4.9080196751612546E-3</v>
      </c>
      <c r="BA52" s="4">
        <f t="shared" si="43"/>
        <v>-3.8990374499597386E-2</v>
      </c>
      <c r="BB52" s="4">
        <f t="shared" si="43"/>
        <v>3.9310303564103845E-2</v>
      </c>
      <c r="BC52" s="4">
        <f t="shared" si="43"/>
        <v>4.8662167506108847E-3</v>
      </c>
      <c r="BD52" s="4">
        <f t="shared" si="43"/>
        <v>2.4717220277996173E-2</v>
      </c>
      <c r="BE52" s="4">
        <f t="shared" si="43"/>
        <v>2.337487783537516E-2</v>
      </c>
      <c r="BF52" s="4">
        <f t="shared" si="43"/>
        <v>-5.6798110441937666E-3</v>
      </c>
      <c r="BG52" s="4">
        <f t="shared" si="43"/>
        <v>-2.7542362338769034E-2</v>
      </c>
      <c r="BH52" s="4">
        <f t="shared" si="43"/>
        <v>3.5932026128044997E-2</v>
      </c>
      <c r="BI52" s="4">
        <f t="shared" si="43"/>
        <v>1.6752922452139593E-2</v>
      </c>
    </row>
    <row r="53" spans="1:95" x14ac:dyDescent="0.25">
      <c r="A53" s="11">
        <v>7</v>
      </c>
      <c r="B53" s="4">
        <f t="shared" ref="B53:AY53" si="44">LN(B25/B24)</f>
        <v>0</v>
      </c>
      <c r="C53" s="4">
        <f t="shared" si="44"/>
        <v>-1.2131133105748967E-2</v>
      </c>
      <c r="D53" s="4">
        <f t="shared" si="44"/>
        <v>6.6923884010627885E-3</v>
      </c>
      <c r="E53" s="4">
        <f t="shared" si="44"/>
        <v>5.7095226705629592E-4</v>
      </c>
      <c r="F53" s="4">
        <f t="shared" si="44"/>
        <v>-1.2361065153725025E-2</v>
      </c>
      <c r="G53" s="4">
        <f t="shared" si="44"/>
        <v>4.9040201148118495E-2</v>
      </c>
      <c r="H53" s="4">
        <f t="shared" si="44"/>
        <v>6.9298162444915282E-2</v>
      </c>
      <c r="I53" s="4">
        <f t="shared" si="44"/>
        <v>2.0616237097593648E-3</v>
      </c>
      <c r="J53" s="4">
        <f t="shared" si="44"/>
        <v>-1.3437122807310457E-2</v>
      </c>
      <c r="K53" s="4">
        <f t="shared" si="44"/>
        <v>7.1382803692351768E-2</v>
      </c>
      <c r="L53" s="4">
        <f t="shared" si="44"/>
        <v>-1.238404731593659E-2</v>
      </c>
      <c r="M53" s="4">
        <f t="shared" si="44"/>
        <v>6.3466842022564335E-2</v>
      </c>
      <c r="N53" s="4">
        <f t="shared" si="44"/>
        <v>4.3494705765077475E-2</v>
      </c>
      <c r="O53" s="4">
        <f t="shared" si="44"/>
        <v>-9.977462394057E-3</v>
      </c>
      <c r="P53" s="4">
        <f t="shared" si="44"/>
        <v>1.5943677483353746E-2</v>
      </c>
      <c r="Q53" s="4">
        <f t="shared" si="44"/>
        <v>4.9768617597952106E-2</v>
      </c>
      <c r="R53" s="4">
        <f t="shared" si="44"/>
        <v>8.8586689698049552E-3</v>
      </c>
      <c r="S53" s="4">
        <f t="shared" si="44"/>
        <v>3.6950562539390289E-2</v>
      </c>
      <c r="T53" s="4">
        <f t="shared" si="44"/>
        <v>-7.6775435633059193E-4</v>
      </c>
      <c r="U53" s="4">
        <f t="shared" si="44"/>
        <v>-1.5847863855715191E-3</v>
      </c>
      <c r="V53" s="4">
        <f t="shared" si="44"/>
        <v>1.012214656050877E-2</v>
      </c>
      <c r="W53" s="4">
        <f t="shared" si="44"/>
        <v>-1.434744840814154E-2</v>
      </c>
      <c r="X53" s="4">
        <f t="shared" si="44"/>
        <v>-3.6779251503296473E-2</v>
      </c>
      <c r="Y53" s="4">
        <f t="shared" si="44"/>
        <v>5.3345980705292714E-2</v>
      </c>
      <c r="Z53" s="4">
        <f t="shared" si="44"/>
        <v>-6.1599306826492038E-3</v>
      </c>
      <c r="AA53" s="4">
        <f t="shared" si="44"/>
        <v>-3.807780837951481E-3</v>
      </c>
      <c r="AB53" s="4">
        <f t="shared" si="44"/>
        <v>-1.6073754563992192E-2</v>
      </c>
      <c r="AC53" s="4">
        <f t="shared" si="44"/>
        <v>1.6401688697441838E-2</v>
      </c>
      <c r="AD53" s="4">
        <f t="shared" si="44"/>
        <v>-2.5203882182415458E-2</v>
      </c>
      <c r="AE53" s="4">
        <f t="shared" si="44"/>
        <v>9.0395015270542264E-2</v>
      </c>
      <c r="AF53" s="4">
        <f t="shared" si="44"/>
        <v>1.7778276164475668E-2</v>
      </c>
      <c r="AG53" s="4">
        <f t="shared" si="44"/>
        <v>5.3357038108817019E-3</v>
      </c>
      <c r="AH53" s="4">
        <f t="shared" si="44"/>
        <v>1.0192631091559656E-2</v>
      </c>
      <c r="AI53" s="4">
        <f t="shared" si="44"/>
        <v>3.4644963623757317E-2</v>
      </c>
      <c r="AJ53" s="4">
        <f t="shared" si="44"/>
        <v>1.2762265435217112E-2</v>
      </c>
      <c r="AK53" s="4">
        <f t="shared" si="44"/>
        <v>4.0967425173397423E-2</v>
      </c>
      <c r="AL53" s="4">
        <f t="shared" si="44"/>
        <v>-7.9497530643003189E-3</v>
      </c>
      <c r="AM53" s="4">
        <f t="shared" si="44"/>
        <v>-4.6403888617068748E-3</v>
      </c>
      <c r="AN53" s="4">
        <f t="shared" si="44"/>
        <v>-1.2824468636728138E-2</v>
      </c>
      <c r="AO53" s="4">
        <f t="shared" si="44"/>
        <v>3.1232025693290002E-2</v>
      </c>
      <c r="AP53" s="4">
        <f t="shared" si="44"/>
        <v>-1.3526295341745842E-2</v>
      </c>
      <c r="AQ53" s="4">
        <f t="shared" si="44"/>
        <v>5.8307324389215785E-2</v>
      </c>
      <c r="AR53" s="4">
        <f t="shared" si="44"/>
        <v>1.1939922938266505E-2</v>
      </c>
      <c r="AS53" s="4">
        <f t="shared" si="44"/>
        <v>-1.8153418325638868E-3</v>
      </c>
      <c r="AT53" s="4">
        <f t="shared" si="44"/>
        <v>-4.2149987977244275E-3</v>
      </c>
      <c r="AU53" s="4">
        <f t="shared" si="44"/>
        <v>3.9563220982879739E-2</v>
      </c>
      <c r="AV53" s="4">
        <f t="shared" si="44"/>
        <v>2.1718569312470279E-2</v>
      </c>
      <c r="AW53" s="4">
        <f t="shared" si="44"/>
        <v>5.428132958093386E-2</v>
      </c>
      <c r="AX53" s="4">
        <f t="shared" si="44"/>
        <v>5.0817864893134713E-3</v>
      </c>
      <c r="AY53" s="4">
        <f t="shared" si="44"/>
        <v>-1.0747339487195006E-2</v>
      </c>
      <c r="AZ53" s="4">
        <f t="shared" ref="AZ53:BI53" si="45">LN(AZ25/AZ24)</f>
        <v>8.5732712420528365E-3</v>
      </c>
      <c r="BA53" s="4">
        <f t="shared" si="45"/>
        <v>3.1591503872023828E-2</v>
      </c>
      <c r="BB53" s="4">
        <f t="shared" si="45"/>
        <v>-2.1291826643074569E-2</v>
      </c>
      <c r="BC53" s="4">
        <f t="shared" si="45"/>
        <v>3.9373455134342338E-2</v>
      </c>
      <c r="BD53" s="4">
        <f t="shared" si="45"/>
        <v>2.219332317881063E-2</v>
      </c>
      <c r="BE53" s="4">
        <f t="shared" si="45"/>
        <v>-7.4959288706361229E-3</v>
      </c>
      <c r="BF53" s="4">
        <f t="shared" si="45"/>
        <v>9.2133970812262097E-3</v>
      </c>
      <c r="BG53" s="4">
        <f t="shared" si="45"/>
        <v>-3.0765122032675491E-3</v>
      </c>
      <c r="BH53" s="4">
        <f t="shared" si="45"/>
        <v>-2.4519576920083108E-2</v>
      </c>
      <c r="BI53" s="4">
        <f t="shared" si="45"/>
        <v>2.8969342464286379E-2</v>
      </c>
    </row>
    <row r="54" spans="1:95" x14ac:dyDescent="0.25">
      <c r="A54" s="11">
        <v>8</v>
      </c>
      <c r="B54" s="4">
        <f t="shared" ref="B54:AY54" si="46">LN(B26/B25)</f>
        <v>3.1927537200823801E-2</v>
      </c>
      <c r="C54" s="4">
        <f t="shared" si="46"/>
        <v>2.7289024949399106E-2</v>
      </c>
      <c r="D54" s="4">
        <f t="shared" si="46"/>
        <v>-3.7641626789451814E-2</v>
      </c>
      <c r="E54" s="4">
        <f t="shared" si="46"/>
        <v>-2.2857675967729711E-3</v>
      </c>
      <c r="F54" s="4">
        <f t="shared" si="46"/>
        <v>1.3179749502106266E-2</v>
      </c>
      <c r="G54" s="4">
        <f t="shared" si="46"/>
        <v>-5.9701669865050251E-3</v>
      </c>
      <c r="H54" s="4">
        <f t="shared" si="46"/>
        <v>2.6474571470976666E-2</v>
      </c>
      <c r="I54" s="4">
        <f t="shared" si="46"/>
        <v>8.6580868238975463E-3</v>
      </c>
      <c r="J54" s="4">
        <f t="shared" si="46"/>
        <v>-2.8792508740787683E-2</v>
      </c>
      <c r="K54" s="4">
        <f t="shared" si="46"/>
        <v>-5.7672690854240961E-2</v>
      </c>
      <c r="L54" s="4">
        <f t="shared" si="46"/>
        <v>7.7853088198622975E-4</v>
      </c>
      <c r="M54" s="4">
        <f t="shared" si="46"/>
        <v>-3.106732901365826E-2</v>
      </c>
      <c r="N54" s="4">
        <f t="shared" si="46"/>
        <v>4.2900107571775328E-3</v>
      </c>
      <c r="O54" s="4">
        <f t="shared" si="46"/>
        <v>-5.0262424864638954E-3</v>
      </c>
      <c r="P54" s="4">
        <f t="shared" si="46"/>
        <v>-2.3561911930502485E-2</v>
      </c>
      <c r="Q54" s="4">
        <f t="shared" si="46"/>
        <v>-6.6584929988040276E-3</v>
      </c>
      <c r="R54" s="4">
        <f t="shared" si="46"/>
        <v>6.7613767881865901E-3</v>
      </c>
      <c r="S54" s="4">
        <f t="shared" si="46"/>
        <v>-2.6257987710582241E-3</v>
      </c>
      <c r="T54" s="4">
        <f t="shared" si="46"/>
        <v>-1.5372793188864781E-3</v>
      </c>
      <c r="U54" s="4">
        <f t="shared" si="46"/>
        <v>-4.2938957470159259E-2</v>
      </c>
      <c r="V54" s="4">
        <f t="shared" si="46"/>
        <v>-2.5804011956430128E-2</v>
      </c>
      <c r="W54" s="4">
        <f t="shared" si="46"/>
        <v>8.6331471447028754E-3</v>
      </c>
      <c r="X54" s="4">
        <f t="shared" si="46"/>
        <v>4.047611338462262E-2</v>
      </c>
      <c r="Y54" s="4">
        <f t="shared" si="46"/>
        <v>6.4725145056175196E-3</v>
      </c>
      <c r="Z54" s="4">
        <f t="shared" si="46"/>
        <v>7.8778883875332776E-3</v>
      </c>
      <c r="AA54" s="4">
        <f t="shared" si="46"/>
        <v>1.2932148551762552E-2</v>
      </c>
      <c r="AB54" s="4">
        <f t="shared" si="46"/>
        <v>-2.9759462488056786E-2</v>
      </c>
      <c r="AC54" s="4">
        <f t="shared" si="46"/>
        <v>-4.6018857508712853E-2</v>
      </c>
      <c r="AD54" s="4">
        <f t="shared" si="46"/>
        <v>2.7867026656486556E-2</v>
      </c>
      <c r="AE54" s="4">
        <f t="shared" si="46"/>
        <v>1.3372758465164272E-2</v>
      </c>
      <c r="AF54" s="4">
        <f t="shared" si="46"/>
        <v>-4.4150631541914707E-3</v>
      </c>
      <c r="AG54" s="4">
        <f t="shared" si="46"/>
        <v>-8.4613903652150293E-3</v>
      </c>
      <c r="AH54" s="4">
        <f t="shared" si="46"/>
        <v>-4.0235356939083269E-2</v>
      </c>
      <c r="AI54" s="4">
        <f t="shared" si="46"/>
        <v>-1.9147642597289075E-2</v>
      </c>
      <c r="AJ54" s="4">
        <f t="shared" si="46"/>
        <v>3.208830073013464E-2</v>
      </c>
      <c r="AK54" s="4">
        <f t="shared" si="46"/>
        <v>1.5584735592238762E-2</v>
      </c>
      <c r="AL54" s="4">
        <f t="shared" si="46"/>
        <v>8.4605021703219267E-3</v>
      </c>
      <c r="AM54" s="4">
        <f t="shared" si="46"/>
        <v>3.4569946806912652E-2</v>
      </c>
      <c r="AN54" s="4">
        <f t="shared" si="46"/>
        <v>-2.344668857534727E-2</v>
      </c>
      <c r="AO54" s="4">
        <f t="shared" si="46"/>
        <v>-5.7009317794432645E-3</v>
      </c>
      <c r="AP54" s="4">
        <f t="shared" si="46"/>
        <v>2.9986487742204731E-2</v>
      </c>
      <c r="AQ54" s="4">
        <f t="shared" si="46"/>
        <v>3.6200976541088782E-3</v>
      </c>
      <c r="AR54" s="4">
        <f t="shared" si="46"/>
        <v>9.3178938683427682E-3</v>
      </c>
      <c r="AS54" s="4">
        <f t="shared" si="46"/>
        <v>2.6407384888375116E-2</v>
      </c>
      <c r="AT54" s="4">
        <f t="shared" si="46"/>
        <v>-4.2327728194756142E-3</v>
      </c>
      <c r="AU54" s="4">
        <f t="shared" si="46"/>
        <v>-2.5194351216136297E-2</v>
      </c>
      <c r="AV54" s="4">
        <f t="shared" si="46"/>
        <v>3.2663820762222753E-2</v>
      </c>
      <c r="AW54" s="4">
        <f t="shared" si="46"/>
        <v>-4.9655358627438573E-3</v>
      </c>
      <c r="AX54" s="4">
        <f t="shared" si="46"/>
        <v>8.4454879942518792E-4</v>
      </c>
      <c r="AY54" s="4">
        <f t="shared" si="46"/>
        <v>-5.6759028721299473E-3</v>
      </c>
      <c r="AZ54" s="4">
        <f t="shared" ref="AZ54:BI54" si="47">LN(AZ26/AZ25)</f>
        <v>-3.8960606344167495E-2</v>
      </c>
      <c r="BA54" s="4">
        <f t="shared" si="47"/>
        <v>-2.6812504068798468E-2</v>
      </c>
      <c r="BB54" s="4">
        <f t="shared" si="47"/>
        <v>7.1553646336965218E-2</v>
      </c>
      <c r="BC54" s="4">
        <f t="shared" si="47"/>
        <v>1.2787356988128339E-2</v>
      </c>
      <c r="BD54" s="4">
        <f t="shared" si="47"/>
        <v>-4.825201134849517E-4</v>
      </c>
      <c r="BE54" s="4">
        <f t="shared" si="47"/>
        <v>-2.1183991760062204E-3</v>
      </c>
      <c r="BF54" s="4">
        <f t="shared" si="47"/>
        <v>-2.789882966290291E-2</v>
      </c>
      <c r="BG54" s="4">
        <f t="shared" si="47"/>
        <v>2.8002581206809744E-4</v>
      </c>
      <c r="BH54" s="4">
        <f t="shared" si="47"/>
        <v>6.1875376663499147E-2</v>
      </c>
      <c r="BI54" s="4">
        <f t="shared" si="47"/>
        <v>-7.2444703878093649E-4</v>
      </c>
    </row>
    <row r="55" spans="1:95" x14ac:dyDescent="0.25">
      <c r="A55" s="11">
        <v>9</v>
      </c>
      <c r="B55" s="4">
        <f t="shared" ref="B55:AY55" si="48">LN(B27/B26)</f>
        <v>-7.1729214276055825E-3</v>
      </c>
      <c r="C55" s="4">
        <f t="shared" si="48"/>
        <v>-6.3542646476521282E-3</v>
      </c>
      <c r="D55" s="4">
        <f t="shared" si="48"/>
        <v>-2.8642868032113418E-2</v>
      </c>
      <c r="E55" s="4">
        <f t="shared" si="48"/>
        <v>-5.3537180146299478E-3</v>
      </c>
      <c r="F55" s="4">
        <f t="shared" si="48"/>
        <v>-9.8684914661165621E-3</v>
      </c>
      <c r="G55" s="4">
        <f t="shared" si="48"/>
        <v>-6.006024060213039E-3</v>
      </c>
      <c r="H55" s="4">
        <f t="shared" si="48"/>
        <v>7.7040431166962926E-4</v>
      </c>
      <c r="I55" s="4">
        <f t="shared" si="48"/>
        <v>4.3010794232719628E-3</v>
      </c>
      <c r="J55" s="4">
        <f t="shared" si="48"/>
        <v>1.2389929229083989E-2</v>
      </c>
      <c r="K55" s="4">
        <f t="shared" si="48"/>
        <v>-1.5275869358423871E-2</v>
      </c>
      <c r="L55" s="4">
        <f t="shared" si="48"/>
        <v>-7.8125694231511375E-3</v>
      </c>
      <c r="M55" s="4">
        <f t="shared" si="48"/>
        <v>-3.2063540260355197E-2</v>
      </c>
      <c r="N55" s="4">
        <f t="shared" si="48"/>
        <v>-1.2347616913880035E-2</v>
      </c>
      <c r="O55" s="4">
        <f t="shared" si="48"/>
        <v>1.0178586731205809E-2</v>
      </c>
      <c r="P55" s="4">
        <f t="shared" si="48"/>
        <v>3.2934344621743123E-3</v>
      </c>
      <c r="Q55" s="4">
        <f t="shared" si="48"/>
        <v>-1.5116003427962234E-2</v>
      </c>
      <c r="R55" s="4">
        <f t="shared" si="48"/>
        <v>-2.1454971546439137E-2</v>
      </c>
      <c r="S55" s="4">
        <f t="shared" si="48"/>
        <v>-2.6327117463075555E-3</v>
      </c>
      <c r="T55" s="4">
        <f t="shared" si="48"/>
        <v>-1.0261673553171185E-3</v>
      </c>
      <c r="U55" s="4">
        <f t="shared" si="48"/>
        <v>7.4227144927669257E-3</v>
      </c>
      <c r="V55" s="4">
        <f t="shared" si="48"/>
        <v>1.228491937788565E-2</v>
      </c>
      <c r="W55" s="4">
        <f t="shared" si="48"/>
        <v>-6.3236772960403413E-3</v>
      </c>
      <c r="X55" s="4">
        <f t="shared" si="48"/>
        <v>-3.7598413557007548E-2</v>
      </c>
      <c r="Y55" s="4">
        <f t="shared" si="48"/>
        <v>6.4308903302903314E-3</v>
      </c>
      <c r="Z55" s="4">
        <f t="shared" si="48"/>
        <v>-8.3723561529406125E-3</v>
      </c>
      <c r="AA55" s="4">
        <f t="shared" si="48"/>
        <v>2.810524015935225E-2</v>
      </c>
      <c r="AB55" s="4">
        <f t="shared" si="48"/>
        <v>-3.4505754885273024E-3</v>
      </c>
      <c r="AC55" s="4">
        <f t="shared" si="48"/>
        <v>3.1679790532501803E-3</v>
      </c>
      <c r="AD55" s="4">
        <f t="shared" si="48"/>
        <v>-1.6086164806211795E-2</v>
      </c>
      <c r="AE55" s="4">
        <f t="shared" si="48"/>
        <v>1.3196285136224789E-2</v>
      </c>
      <c r="AF55" s="4">
        <f t="shared" si="48"/>
        <v>-9.5505219750089635E-3</v>
      </c>
      <c r="AG55" s="4">
        <f t="shared" si="48"/>
        <v>4.3323330314131721E-2</v>
      </c>
      <c r="AH55" s="4">
        <f t="shared" si="48"/>
        <v>7.5957383300465954E-3</v>
      </c>
      <c r="AI55" s="4">
        <f t="shared" si="48"/>
        <v>5.8564260465616817E-4</v>
      </c>
      <c r="AJ55" s="4">
        <f t="shared" si="48"/>
        <v>-2.9916766554547395E-2</v>
      </c>
      <c r="AK55" s="4">
        <f t="shared" si="48"/>
        <v>1.5345574110845826E-2</v>
      </c>
      <c r="AL55" s="4">
        <f t="shared" si="48"/>
        <v>-6.5742085675028934E-3</v>
      </c>
      <c r="AM55" s="4">
        <f t="shared" si="48"/>
        <v>-6.5740441573287943E-3</v>
      </c>
      <c r="AN55" s="4">
        <f t="shared" si="48"/>
        <v>1.9331474311289988E-2</v>
      </c>
      <c r="AO55" s="4">
        <f t="shared" si="48"/>
        <v>1.1968966885839847E-2</v>
      </c>
      <c r="AP55" s="4">
        <f t="shared" si="48"/>
        <v>-3.1322460176692969E-2</v>
      </c>
      <c r="AQ55" s="4">
        <f t="shared" si="48"/>
        <v>3.6070398035688163E-3</v>
      </c>
      <c r="AR55" s="4">
        <f t="shared" si="48"/>
        <v>-3.7056648994590454E-3</v>
      </c>
      <c r="AS55" s="4">
        <f t="shared" si="48"/>
        <v>2.8024883087670985E-2</v>
      </c>
      <c r="AT55" s="4">
        <f t="shared" si="48"/>
        <v>7.7465155773504893E-3</v>
      </c>
      <c r="AU55" s="4">
        <f t="shared" si="48"/>
        <v>-8.8179046631310532E-3</v>
      </c>
      <c r="AV55" s="4">
        <f t="shared" si="48"/>
        <v>-1.8314187914194823E-2</v>
      </c>
      <c r="AW55" s="4">
        <f t="shared" si="48"/>
        <v>-4.9903155045158314E-3</v>
      </c>
      <c r="AX55" s="4">
        <f t="shared" si="48"/>
        <v>-8.0042074872143949E-3</v>
      </c>
      <c r="AY55" s="4">
        <f t="shared" si="48"/>
        <v>3.6829545167585923E-2</v>
      </c>
      <c r="AZ55" s="4">
        <f t="shared" ref="AZ55:BI55" si="49">LN(AZ27/AZ26)</f>
        <v>9.1158281409701378E-3</v>
      </c>
      <c r="BA55" s="4">
        <f t="shared" si="49"/>
        <v>4.2816502436761788E-3</v>
      </c>
      <c r="BB55" s="4">
        <f t="shared" si="49"/>
        <v>-3.0731658803330831E-2</v>
      </c>
      <c r="BC55" s="4">
        <f t="shared" si="49"/>
        <v>1.2625902888358652E-2</v>
      </c>
      <c r="BD55" s="4">
        <f t="shared" si="49"/>
        <v>-6.2938866797821796E-3</v>
      </c>
      <c r="BE55" s="4">
        <f t="shared" si="49"/>
        <v>1.9907356032091119E-2</v>
      </c>
      <c r="BF55" s="4">
        <f t="shared" si="49"/>
        <v>7.1080373791703568E-3</v>
      </c>
      <c r="BG55" s="4">
        <f t="shared" si="49"/>
        <v>-5.5225503598038484E-3</v>
      </c>
      <c r="BH55" s="4">
        <f t="shared" si="49"/>
        <v>1.4231592275501716E-2</v>
      </c>
      <c r="BI55" s="4">
        <f t="shared" si="49"/>
        <v>-7.249722427984292E-4</v>
      </c>
    </row>
    <row r="56" spans="1:95" s="14" customFormat="1" x14ac:dyDescent="0.25">
      <c r="BJ56" s="26"/>
    </row>
    <row r="57" spans="1:95" s="14" customFormat="1" x14ac:dyDescent="0.25">
      <c r="A57" s="15" t="s">
        <v>10</v>
      </c>
      <c r="BJ57" s="26"/>
      <c r="BM57" s="14" t="s">
        <v>4</v>
      </c>
    </row>
    <row r="58" spans="1:95" x14ac:dyDescent="0.25">
      <c r="A58" s="12">
        <v>-15</v>
      </c>
      <c r="B58" s="4">
        <f>B31-AVERAGE(B$31:B$45)</f>
        <v>-1.5296827627676382E-2</v>
      </c>
      <c r="C58" s="4">
        <f t="shared" ref="C58:AY58" si="50">C31-AVERAGE(C$31:C$45)</f>
        <v>2.5852490076555996E-2</v>
      </c>
      <c r="D58" s="4">
        <f t="shared" si="50"/>
        <v>-2.5430485866038254E-2</v>
      </c>
      <c r="E58" s="4">
        <f t="shared" si="50"/>
        <v>1.5959474654442976E-3</v>
      </c>
      <c r="F58" s="4">
        <f t="shared" si="50"/>
        <v>4.7374411693569457E-2</v>
      </c>
      <c r="G58" s="4">
        <f t="shared" si="50"/>
        <v>-1.7789397823597597E-3</v>
      </c>
      <c r="H58" s="4">
        <f t="shared" si="50"/>
        <v>-1.3620547841207881E-2</v>
      </c>
      <c r="I58" s="4">
        <f t="shared" si="50"/>
        <v>2.9419045625277362E-2</v>
      </c>
      <c r="J58" s="4">
        <f t="shared" si="50"/>
        <v>-2.6336346989449994E-2</v>
      </c>
      <c r="K58" s="4">
        <f t="shared" si="50"/>
        <v>-4.3092474726619048E-3</v>
      </c>
      <c r="L58" s="4">
        <f t="shared" si="50"/>
        <v>6.6457029011143892E-2</v>
      </c>
      <c r="M58" s="4">
        <f t="shared" si="50"/>
        <v>-4.9691886728782289E-2</v>
      </c>
      <c r="N58" s="4">
        <f t="shared" si="50"/>
        <v>2.1003288543618867E-2</v>
      </c>
      <c r="O58" s="4">
        <f t="shared" si="50"/>
        <v>3.4276695521169784E-2</v>
      </c>
      <c r="P58" s="4">
        <f t="shared" si="50"/>
        <v>-1.9203009741217542E-2</v>
      </c>
      <c r="Q58" s="4">
        <f t="shared" si="50"/>
        <v>-1.1011060673072105E-2</v>
      </c>
      <c r="R58" s="4">
        <f t="shared" si="50"/>
        <v>8.2814106214184474E-2</v>
      </c>
      <c r="S58" s="4">
        <f t="shared" si="50"/>
        <v>-3.4409525688951739E-2</v>
      </c>
      <c r="T58" s="4">
        <f t="shared" si="50"/>
        <v>-2.3706663103480918E-2</v>
      </c>
      <c r="U58" s="4">
        <f t="shared" si="50"/>
        <v>3.0170632631769483E-2</v>
      </c>
      <c r="V58" s="4">
        <f t="shared" si="50"/>
        <v>-3.8153660646163927E-3</v>
      </c>
      <c r="W58" s="4">
        <f t="shared" si="50"/>
        <v>-2.6908544848562369E-2</v>
      </c>
      <c r="X58" s="4">
        <f t="shared" si="50"/>
        <v>8.8722166015109072E-2</v>
      </c>
      <c r="Y58" s="4">
        <f t="shared" si="50"/>
        <v>-4.8933613460044968E-2</v>
      </c>
      <c r="Z58" s="4">
        <f t="shared" si="50"/>
        <v>-1.5308361238774822E-2</v>
      </c>
      <c r="AA58" s="4">
        <f t="shared" si="50"/>
        <v>1.5851815878747275E-2</v>
      </c>
      <c r="AB58" s="4">
        <f t="shared" si="50"/>
        <v>-1.5396012685013925E-2</v>
      </c>
      <c r="AC58" s="4">
        <f t="shared" si="50"/>
        <v>1.4891955311478071E-2</v>
      </c>
      <c r="AD58" s="4">
        <f t="shared" si="50"/>
        <v>0.12326587144012814</v>
      </c>
      <c r="AE58" s="4">
        <f t="shared" si="50"/>
        <v>-4.3041244530949874E-2</v>
      </c>
      <c r="AF58" s="4">
        <f t="shared" si="50"/>
        <v>8.8259468925550016E-3</v>
      </c>
      <c r="AG58" s="4">
        <f t="shared" si="50"/>
        <v>2.5058822551066288E-2</v>
      </c>
      <c r="AH58" s="4">
        <f t="shared" si="50"/>
        <v>-2.5408357824793927E-2</v>
      </c>
      <c r="AI58" s="4">
        <f t="shared" si="50"/>
        <v>-6.4181852114921891E-3</v>
      </c>
      <c r="AJ58" s="4">
        <f t="shared" si="50"/>
        <v>9.1156508520268478E-2</v>
      </c>
      <c r="AK58" s="4">
        <f t="shared" si="50"/>
        <v>-2.8061053710976964E-2</v>
      </c>
      <c r="AL58" s="4">
        <f t="shared" si="50"/>
        <v>4.8749569419657343E-2</v>
      </c>
      <c r="AM58" s="4">
        <f t="shared" si="50"/>
        <v>4.0707160016152613E-2</v>
      </c>
      <c r="AN58" s="4">
        <f t="shared" si="50"/>
        <v>-3.6092602726113372E-2</v>
      </c>
      <c r="AO58" s="4">
        <f t="shared" si="50"/>
        <v>5.1957878062521201E-3</v>
      </c>
      <c r="AP58" s="4">
        <f t="shared" si="50"/>
        <v>7.6177639865542657E-2</v>
      </c>
      <c r="AQ58" s="4">
        <f t="shared" si="50"/>
        <v>-1.4428721017573438E-2</v>
      </c>
      <c r="AR58" s="4">
        <f t="shared" si="50"/>
        <v>1.7363675954653259E-3</v>
      </c>
      <c r="AS58" s="4">
        <f t="shared" si="50"/>
        <v>9.5836376591810369E-3</v>
      </c>
      <c r="AT58" s="4">
        <f t="shared" si="50"/>
        <v>-3.2966089067214002E-2</v>
      </c>
      <c r="AU58" s="4">
        <f t="shared" si="50"/>
        <v>1.2505137788588205E-2</v>
      </c>
      <c r="AV58" s="4">
        <f t="shared" si="50"/>
        <v>4.1182532130269608E-2</v>
      </c>
      <c r="AW58" s="4">
        <f t="shared" si="50"/>
        <v>-2.6750868691786892E-2</v>
      </c>
      <c r="AX58" s="4">
        <f t="shared" si="50"/>
        <v>1.094472703203778E-2</v>
      </c>
      <c r="AY58" s="4">
        <f t="shared" si="50"/>
        <v>1.4938198891510081E-2</v>
      </c>
      <c r="AZ58" s="4">
        <f t="shared" ref="AZ58:BI58" si="51">AZ31-AVERAGE(AZ$31:AZ$45)</f>
        <v>-1.957430271524551E-2</v>
      </c>
      <c r="BA58" s="4">
        <f t="shared" si="51"/>
        <v>-2.7155549468291343E-4</v>
      </c>
      <c r="BB58" s="4">
        <f t="shared" si="51"/>
        <v>4.8321685704485542E-2</v>
      </c>
      <c r="BC58" s="4">
        <f t="shared" si="51"/>
        <v>-2.9219430710376693E-2</v>
      </c>
      <c r="BD58" s="4">
        <f t="shared" si="51"/>
        <v>1.2914112029857251E-2</v>
      </c>
      <c r="BE58" s="4">
        <f t="shared" si="51"/>
        <v>1.3547803897135344E-2</v>
      </c>
      <c r="BF58" s="4">
        <f t="shared" si="51"/>
        <v>8.8155853367992525E-3</v>
      </c>
      <c r="BG58" s="4">
        <f t="shared" si="51"/>
        <v>-1.342108702449403E-2</v>
      </c>
      <c r="BH58" s="4">
        <f t="shared" si="51"/>
        <v>5.1031326773388383E-2</v>
      </c>
      <c r="BI58" s="4">
        <f t="shared" si="51"/>
        <v>-2.749425253069758E-2</v>
      </c>
      <c r="BL58" s="24">
        <f>AVERAGE(B58:BI58)</f>
        <v>7.7463969045016663E-3</v>
      </c>
      <c r="CM58" s="1">
        <f t="shared" ref="CM58:CM72" si="52">COUNTIF(B58:AY58,"&gt;0")</f>
        <v>26</v>
      </c>
    </row>
    <row r="59" spans="1:95" x14ac:dyDescent="0.25">
      <c r="A59" s="12">
        <v>-14</v>
      </c>
      <c r="B59" s="4">
        <f t="shared" ref="B59:AY59" si="53">B32-AVERAGE(B$31:B$45)</f>
        <v>-1.0509433975790352E-2</v>
      </c>
      <c r="C59" s="4">
        <f t="shared" si="53"/>
        <v>-9.6660716500104361E-3</v>
      </c>
      <c r="D59" s="4">
        <f t="shared" si="53"/>
        <v>1.8083307773876213E-2</v>
      </c>
      <c r="E59" s="4">
        <f t="shared" si="53"/>
        <v>-3.592679162756434E-2</v>
      </c>
      <c r="F59" s="4">
        <f t="shared" si="53"/>
        <v>1.9094867697790872E-2</v>
      </c>
      <c r="G59" s="4">
        <f t="shared" si="53"/>
        <v>-3.3161286977704721E-2</v>
      </c>
      <c r="H59" s="4">
        <f t="shared" si="53"/>
        <v>-1.0840343569017263E-2</v>
      </c>
      <c r="I59" s="4">
        <f t="shared" si="53"/>
        <v>-2.4335394268029595E-2</v>
      </c>
      <c r="J59" s="4">
        <f t="shared" si="53"/>
        <v>2.052118216701045E-2</v>
      </c>
      <c r="K59" s="4">
        <f t="shared" si="53"/>
        <v>3.6700368568098704E-2</v>
      </c>
      <c r="L59" s="4">
        <f t="shared" si="53"/>
        <v>-4.0103053458124836E-2</v>
      </c>
      <c r="M59" s="4">
        <f t="shared" si="53"/>
        <v>1.6566271761866119E-2</v>
      </c>
      <c r="N59" s="4">
        <f t="shared" si="53"/>
        <v>-2.3588640298998993E-2</v>
      </c>
      <c r="O59" s="4">
        <f t="shared" si="53"/>
        <v>-2.7456868486065121E-2</v>
      </c>
      <c r="P59" s="4">
        <f t="shared" si="53"/>
        <v>2.5805131749545015E-2</v>
      </c>
      <c r="Q59" s="4">
        <f t="shared" si="53"/>
        <v>-4.4485034847695946E-3</v>
      </c>
      <c r="R59" s="4">
        <f t="shared" si="53"/>
        <v>-1.0067116905215816E-2</v>
      </c>
      <c r="S59" s="4">
        <f t="shared" si="53"/>
        <v>7.8339224697234616E-4</v>
      </c>
      <c r="T59" s="4">
        <f t="shared" si="53"/>
        <v>3.1334613158168226E-2</v>
      </c>
      <c r="U59" s="4">
        <f t="shared" si="53"/>
        <v>-1.021598578019854E-2</v>
      </c>
      <c r="V59" s="4">
        <f t="shared" si="53"/>
        <v>1.8688514236926905E-2</v>
      </c>
      <c r="W59" s="4">
        <f t="shared" si="53"/>
        <v>-1.6917949279783275E-2</v>
      </c>
      <c r="X59" s="4">
        <f t="shared" si="53"/>
        <v>4.2694144108316283E-3</v>
      </c>
      <c r="Y59" s="4">
        <f t="shared" si="53"/>
        <v>-1.7621685159633374E-2</v>
      </c>
      <c r="Z59" s="4">
        <f t="shared" si="53"/>
        <v>8.7317258971258745E-3</v>
      </c>
      <c r="AA59" s="4">
        <f t="shared" si="53"/>
        <v>-1.1045165977457165E-2</v>
      </c>
      <c r="AB59" s="4">
        <f t="shared" si="53"/>
        <v>2.36885546381151E-2</v>
      </c>
      <c r="AC59" s="4">
        <f t="shared" si="53"/>
        <v>-1.7321622187616926E-3</v>
      </c>
      <c r="AD59" s="4">
        <f t="shared" si="53"/>
        <v>-2.4751176498487529E-2</v>
      </c>
      <c r="AE59" s="4">
        <f t="shared" si="53"/>
        <v>-1.4304778627239813E-2</v>
      </c>
      <c r="AF59" s="4">
        <f t="shared" si="53"/>
        <v>1.7707614552052255E-2</v>
      </c>
      <c r="AG59" s="4">
        <f t="shared" si="53"/>
        <v>-2.762929048513554E-2</v>
      </c>
      <c r="AH59" s="4">
        <f t="shared" si="53"/>
        <v>3.8924583324168774E-2</v>
      </c>
      <c r="AI59" s="4">
        <f t="shared" si="53"/>
        <v>6.8308983932042497E-3</v>
      </c>
      <c r="AJ59" s="4">
        <f t="shared" si="53"/>
        <v>2.4376213823397285E-2</v>
      </c>
      <c r="AK59" s="4">
        <f t="shared" si="53"/>
        <v>4.2279919767823568E-3</v>
      </c>
      <c r="AL59" s="4">
        <f t="shared" si="53"/>
        <v>-1.2917094259587739E-2</v>
      </c>
      <c r="AM59" s="4">
        <f t="shared" si="53"/>
        <v>1.5333576995756323E-2</v>
      </c>
      <c r="AN59" s="4">
        <f t="shared" si="53"/>
        <v>-1.3285705051033388E-4</v>
      </c>
      <c r="AO59" s="4">
        <f t="shared" si="53"/>
        <v>-6.2242788932677852E-2</v>
      </c>
      <c r="AP59" s="4">
        <f t="shared" si="53"/>
        <v>4.4090016604152529E-4</v>
      </c>
      <c r="AQ59" s="4">
        <f t="shared" si="53"/>
        <v>5.6349953584848515E-3</v>
      </c>
      <c r="AR59" s="4">
        <f t="shared" si="53"/>
        <v>-3.7521520358679231E-3</v>
      </c>
      <c r="AS59" s="4">
        <f t="shared" si="53"/>
        <v>7.3445509054551154E-3</v>
      </c>
      <c r="AT59" s="4">
        <f t="shared" si="53"/>
        <v>-6.5548755174543293E-3</v>
      </c>
      <c r="AU59" s="4">
        <f t="shared" si="53"/>
        <v>-1.3683809506052812E-2</v>
      </c>
      <c r="AV59" s="4">
        <f t="shared" si="53"/>
        <v>-3.9605916373826877E-2</v>
      </c>
      <c r="AW59" s="4">
        <f t="shared" si="53"/>
        <v>-1.6635272618085999E-2</v>
      </c>
      <c r="AX59" s="4">
        <f t="shared" si="53"/>
        <v>1.2748005799398505E-2</v>
      </c>
      <c r="AY59" s="4">
        <f t="shared" si="53"/>
        <v>-8.781558371956091E-3</v>
      </c>
      <c r="AZ59" s="4">
        <f t="shared" ref="AZ59:BI59" si="54">AZ32-AVERAGE(AZ$31:AZ$45)</f>
        <v>4.6119150130101844E-2</v>
      </c>
      <c r="BA59" s="4">
        <f t="shared" si="54"/>
        <v>8.0835286255887488E-3</v>
      </c>
      <c r="BB59" s="4">
        <f t="shared" si="54"/>
        <v>8.9537702272484698E-3</v>
      </c>
      <c r="BC59" s="4">
        <f t="shared" si="54"/>
        <v>-6.9215097824465669E-3</v>
      </c>
      <c r="BD59" s="4">
        <f t="shared" si="54"/>
        <v>-7.0488719872247594E-5</v>
      </c>
      <c r="BE59" s="4">
        <f t="shared" si="54"/>
        <v>-3.0640256879516195E-3</v>
      </c>
      <c r="BF59" s="4">
        <f t="shared" si="54"/>
        <v>-2.103002601487259E-2</v>
      </c>
      <c r="BG59" s="4">
        <f t="shared" si="54"/>
        <v>2.5142574010515008E-3</v>
      </c>
      <c r="BH59" s="4">
        <f t="shared" si="54"/>
        <v>2.0811569504232401E-2</v>
      </c>
      <c r="BI59" s="4">
        <f t="shared" si="54"/>
        <v>-6.4339320851605373E-3</v>
      </c>
      <c r="BL59" s="24">
        <f t="shared" ref="BL59:BL93" si="55">AVERAGE(B59:BI59)</f>
        <v>-1.8638175699169986E-3</v>
      </c>
      <c r="CM59" s="1">
        <f t="shared" si="52"/>
        <v>22</v>
      </c>
    </row>
    <row r="60" spans="1:95" x14ac:dyDescent="0.25">
      <c r="A60" s="12">
        <v>-13</v>
      </c>
      <c r="B60" s="4">
        <f t="shared" ref="B60:AY60" si="56">B33-AVERAGE(B$31:B$45)</f>
        <v>1.3897907065886455E-2</v>
      </c>
      <c r="C60" s="4">
        <f t="shared" si="56"/>
        <v>9.6349101607875152E-4</v>
      </c>
      <c r="D60" s="4">
        <f t="shared" si="56"/>
        <v>9.0958207551739018E-3</v>
      </c>
      <c r="E60" s="4">
        <f t="shared" si="56"/>
        <v>2.7920712325727355E-3</v>
      </c>
      <c r="F60" s="4">
        <f t="shared" si="56"/>
        <v>-2.2880110473426911E-2</v>
      </c>
      <c r="G60" s="4">
        <f t="shared" si="56"/>
        <v>6.554979911322467E-3</v>
      </c>
      <c r="H60" s="4">
        <f t="shared" si="56"/>
        <v>1.0621632996017732E-2</v>
      </c>
      <c r="I60" s="4">
        <f t="shared" si="56"/>
        <v>7.6830051800983751E-3</v>
      </c>
      <c r="J60" s="4">
        <f t="shared" si="56"/>
        <v>1.7007943926178985E-3</v>
      </c>
      <c r="K60" s="4">
        <f t="shared" si="56"/>
        <v>-0.12006797674807961</v>
      </c>
      <c r="L60" s="4">
        <f t="shared" si="56"/>
        <v>-2.6194888515588433E-2</v>
      </c>
      <c r="M60" s="4">
        <f t="shared" si="56"/>
        <v>1.2137771121344572E-3</v>
      </c>
      <c r="N60" s="4">
        <f t="shared" si="56"/>
        <v>3.4712186791683963E-3</v>
      </c>
      <c r="O60" s="4">
        <f t="shared" si="56"/>
        <v>7.2144597315253233E-4</v>
      </c>
      <c r="P60" s="4">
        <f t="shared" si="56"/>
        <v>2.3241294924327555E-2</v>
      </c>
      <c r="Q60" s="4">
        <f t="shared" si="56"/>
        <v>-6.9896382290606809E-2</v>
      </c>
      <c r="R60" s="4">
        <f t="shared" si="56"/>
        <v>-1.447921456561763E-2</v>
      </c>
      <c r="S60" s="4">
        <f t="shared" si="56"/>
        <v>2.7867343067433301E-2</v>
      </c>
      <c r="T60" s="4">
        <f t="shared" si="56"/>
        <v>-3.1999741759905102E-2</v>
      </c>
      <c r="U60" s="4">
        <f t="shared" si="56"/>
        <v>5.5536394525510915E-2</v>
      </c>
      <c r="V60" s="4">
        <f t="shared" si="56"/>
        <v>7.6962453555041756E-3</v>
      </c>
      <c r="W60" s="4">
        <f t="shared" si="56"/>
        <v>-4.5208189380950455E-2</v>
      </c>
      <c r="X60" s="4">
        <f t="shared" si="56"/>
        <v>2.5662128819349123E-3</v>
      </c>
      <c r="Y60" s="4">
        <f t="shared" si="56"/>
        <v>-2.5775893481120847E-3</v>
      </c>
      <c r="Z60" s="4">
        <f t="shared" si="56"/>
        <v>5.2975114404673045E-3</v>
      </c>
      <c r="AA60" s="4">
        <f t="shared" si="56"/>
        <v>-1.576520682453041E-2</v>
      </c>
      <c r="AB60" s="4">
        <f t="shared" si="56"/>
        <v>-1.5490542258661436E-2</v>
      </c>
      <c r="AC60" s="4">
        <f t="shared" si="56"/>
        <v>-2.7578099330407779E-2</v>
      </c>
      <c r="AD60" s="4">
        <f t="shared" si="56"/>
        <v>-9.5238536209013257E-3</v>
      </c>
      <c r="AE60" s="4">
        <f t="shared" si="56"/>
        <v>-6.3799655252269778E-4</v>
      </c>
      <c r="AF60" s="4">
        <f t="shared" si="56"/>
        <v>-2.967928370251094E-3</v>
      </c>
      <c r="AG60" s="4">
        <f t="shared" si="56"/>
        <v>-1.8188044440333572E-2</v>
      </c>
      <c r="AH60" s="4">
        <f t="shared" si="56"/>
        <v>-2.7788657359900111E-2</v>
      </c>
      <c r="AI60" s="4">
        <f t="shared" si="56"/>
        <v>-7.2282090214858305E-2</v>
      </c>
      <c r="AJ60" s="4">
        <f t="shared" si="56"/>
        <v>1.789222074915988E-2</v>
      </c>
      <c r="AK60" s="4">
        <f t="shared" si="56"/>
        <v>7.9367963017838716E-3</v>
      </c>
      <c r="AL60" s="4">
        <f t="shared" si="56"/>
        <v>-3.9129223881038781E-3</v>
      </c>
      <c r="AM60" s="4">
        <f t="shared" si="56"/>
        <v>-1.111456850027227E-2</v>
      </c>
      <c r="AN60" s="4">
        <f t="shared" si="56"/>
        <v>-5.3997961006657304E-2</v>
      </c>
      <c r="AO60" s="4">
        <f t="shared" si="56"/>
        <v>-4.3290801336720822E-2</v>
      </c>
      <c r="AP60" s="4">
        <f t="shared" si="56"/>
        <v>-2.7223716958349325E-2</v>
      </c>
      <c r="AQ60" s="4">
        <f t="shared" si="56"/>
        <v>5.6071350959276019E-3</v>
      </c>
      <c r="AR60" s="4">
        <f t="shared" si="56"/>
        <v>-1.3358852125263601E-2</v>
      </c>
      <c r="AS60" s="4">
        <f t="shared" si="56"/>
        <v>2.1726513913722663E-2</v>
      </c>
      <c r="AT60" s="4">
        <f t="shared" si="56"/>
        <v>-2.4961962759375754E-2</v>
      </c>
      <c r="AU60" s="4">
        <f t="shared" si="56"/>
        <v>-6.1721136612841766E-2</v>
      </c>
      <c r="AV60" s="4">
        <f t="shared" si="56"/>
        <v>-2.4125052960448062E-2</v>
      </c>
      <c r="AW60" s="4">
        <f t="shared" si="56"/>
        <v>1.5830677205811081E-2</v>
      </c>
      <c r="AX60" s="4">
        <f t="shared" si="56"/>
        <v>-4.7098681728240683E-3</v>
      </c>
      <c r="AY60" s="4">
        <f t="shared" si="56"/>
        <v>-1.8661314492151988E-2</v>
      </c>
      <c r="AZ60" s="4">
        <f t="shared" ref="AZ60:BI60" si="57">AZ33-AVERAGE(AZ$31:AZ$45)</f>
        <v>-3.3894416179754583E-2</v>
      </c>
      <c r="BA60" s="4">
        <f t="shared" si="57"/>
        <v>-5.9800524122074691E-2</v>
      </c>
      <c r="BB60" s="4">
        <f t="shared" si="57"/>
        <v>-3.2600365030129863E-3</v>
      </c>
      <c r="BC60" s="4">
        <f t="shared" si="57"/>
        <v>1.1032852307048539E-2</v>
      </c>
      <c r="BD60" s="4">
        <f t="shared" si="57"/>
        <v>1.2048640247631474E-2</v>
      </c>
      <c r="BE60" s="4">
        <f t="shared" si="57"/>
        <v>5.2024320577224526E-3</v>
      </c>
      <c r="BF60" s="4">
        <f t="shared" si="57"/>
        <v>-1.127199631022263E-2</v>
      </c>
      <c r="BG60" s="4">
        <f t="shared" si="57"/>
        <v>-2.4595429739897281E-2</v>
      </c>
      <c r="BH60" s="4">
        <f t="shared" si="57"/>
        <v>-9.2437325860132563E-3</v>
      </c>
      <c r="BI60" s="4">
        <f t="shared" si="57"/>
        <v>8.6258791877994317E-3</v>
      </c>
      <c r="BL60" s="24">
        <f t="shared" si="55"/>
        <v>-1.1097441853877153E-2</v>
      </c>
      <c r="CM60" s="1">
        <f t="shared" si="52"/>
        <v>22</v>
      </c>
    </row>
    <row r="61" spans="1:95" x14ac:dyDescent="0.25">
      <c r="A61" s="12">
        <v>-12</v>
      </c>
      <c r="B61" s="4">
        <f t="shared" ref="B61:AY61" si="58">B34-AVERAGE(B$31:B$45)</f>
        <v>-2.4484986931198351E-2</v>
      </c>
      <c r="C61" s="4">
        <f t="shared" si="58"/>
        <v>5.4987344247041554E-4</v>
      </c>
      <c r="D61" s="4">
        <f t="shared" si="58"/>
        <v>1.6339586885484687E-3</v>
      </c>
      <c r="E61" s="4">
        <f t="shared" si="58"/>
        <v>8.3312364310715007E-4</v>
      </c>
      <c r="F61" s="4">
        <f t="shared" si="58"/>
        <v>3.8341746227489428E-3</v>
      </c>
      <c r="G61" s="4">
        <f t="shared" si="58"/>
        <v>6.4988221729015919E-3</v>
      </c>
      <c r="H61" s="4">
        <f t="shared" si="58"/>
        <v>3.0094167495876234E-2</v>
      </c>
      <c r="I61" s="4">
        <f t="shared" si="58"/>
        <v>-1.5230719018011577E-2</v>
      </c>
      <c r="J61" s="4">
        <f t="shared" si="58"/>
        <v>3.5709366940259196E-2</v>
      </c>
      <c r="K61" s="4">
        <f t="shared" si="58"/>
        <v>1.1163380093074578E-2</v>
      </c>
      <c r="L61" s="4">
        <f t="shared" si="58"/>
        <v>-2.0435353118019056E-2</v>
      </c>
      <c r="M61" s="4">
        <f t="shared" si="58"/>
        <v>1.0798635030772469E-3</v>
      </c>
      <c r="N61" s="4">
        <f t="shared" si="58"/>
        <v>6.8876902121499991E-3</v>
      </c>
      <c r="O61" s="4">
        <f t="shared" si="58"/>
        <v>-6.8058119378562685E-3</v>
      </c>
      <c r="P61" s="4">
        <f t="shared" si="58"/>
        <v>-7.994529276600236E-3</v>
      </c>
      <c r="Q61" s="4">
        <f t="shared" si="58"/>
        <v>3.3721191881230096E-3</v>
      </c>
      <c r="R61" s="4">
        <f t="shared" si="58"/>
        <v>-2.5303243916869601E-2</v>
      </c>
      <c r="S61" s="4">
        <f t="shared" si="58"/>
        <v>2.6505788370547612E-2</v>
      </c>
      <c r="T61" s="4">
        <f t="shared" si="58"/>
        <v>6.0019641649272093E-3</v>
      </c>
      <c r="U61" s="4">
        <f t="shared" si="58"/>
        <v>7.5421206167504019E-3</v>
      </c>
      <c r="V61" s="4">
        <f t="shared" si="58"/>
        <v>-9.3055749630227991E-3</v>
      </c>
      <c r="W61" s="4">
        <f t="shared" si="58"/>
        <v>7.2823211458662709E-3</v>
      </c>
      <c r="X61" s="4">
        <f t="shared" si="58"/>
        <v>-1.6608240235306111E-2</v>
      </c>
      <c r="Y61" s="4">
        <f t="shared" si="58"/>
        <v>-2.5839129277921255E-3</v>
      </c>
      <c r="Z61" s="4">
        <f t="shared" si="58"/>
        <v>1.1678145784666092E-2</v>
      </c>
      <c r="AA61" s="4">
        <f t="shared" si="58"/>
        <v>-8.057366560104598E-3</v>
      </c>
      <c r="AB61" s="4">
        <f t="shared" si="58"/>
        <v>-7.9004187680648402E-3</v>
      </c>
      <c r="AC61" s="4">
        <f t="shared" si="58"/>
        <v>5.9171736629162605E-3</v>
      </c>
      <c r="AD61" s="4">
        <f t="shared" si="58"/>
        <v>-8.2035318755149869E-3</v>
      </c>
      <c r="AE61" s="4">
        <f t="shared" si="58"/>
        <v>-6.8076243443708061E-4</v>
      </c>
      <c r="AF61" s="4">
        <f t="shared" si="58"/>
        <v>1.2787442298167983E-2</v>
      </c>
      <c r="AG61" s="4">
        <f t="shared" si="58"/>
        <v>-5.2629071495536644E-3</v>
      </c>
      <c r="AH61" s="4">
        <f t="shared" si="58"/>
        <v>1.2819280087101757E-3</v>
      </c>
      <c r="AI61" s="4">
        <f t="shared" si="58"/>
        <v>1.2064068553581608E-2</v>
      </c>
      <c r="AJ61" s="4">
        <f t="shared" si="58"/>
        <v>-4.1242920839530302E-3</v>
      </c>
      <c r="AK61" s="4">
        <f t="shared" si="58"/>
        <v>7.8142090888341925E-3</v>
      </c>
      <c r="AL61" s="4">
        <f t="shared" si="58"/>
        <v>1.4033315311843042E-2</v>
      </c>
      <c r="AM61" s="4">
        <f t="shared" si="58"/>
        <v>-1.0793865291682915E-3</v>
      </c>
      <c r="AN61" s="4">
        <f t="shared" si="58"/>
        <v>5.0980755261283888E-3</v>
      </c>
      <c r="AO61" s="4">
        <f t="shared" si="58"/>
        <v>9.9157510482333847E-3</v>
      </c>
      <c r="AP61" s="4">
        <f t="shared" si="58"/>
        <v>-4.5504185875363944E-2</v>
      </c>
      <c r="AQ61" s="4">
        <f t="shared" si="58"/>
        <v>5.4185551756477414E-3</v>
      </c>
      <c r="AR61" s="4">
        <f t="shared" si="58"/>
        <v>1.1714791027069838E-2</v>
      </c>
      <c r="AS61" s="4">
        <f t="shared" si="58"/>
        <v>-2.7685265308149938E-3</v>
      </c>
      <c r="AT61" s="4">
        <f t="shared" si="58"/>
        <v>2.00885768338461E-2</v>
      </c>
      <c r="AU61" s="4">
        <f t="shared" si="58"/>
        <v>-5.4689550059747339E-3</v>
      </c>
      <c r="AV61" s="4">
        <f t="shared" si="58"/>
        <v>-3.1833484269390158E-2</v>
      </c>
      <c r="AW61" s="4">
        <f t="shared" si="58"/>
        <v>1.5412211403070617E-2</v>
      </c>
      <c r="AX61" s="4">
        <f t="shared" si="58"/>
        <v>9.6918787848904158E-3</v>
      </c>
      <c r="AY61" s="4">
        <f t="shared" si="58"/>
        <v>-5.6782952550723433E-3</v>
      </c>
      <c r="AZ61" s="4">
        <f t="shared" ref="AZ61:BI61" si="59">AZ34-AVERAGE(AZ$31:AZ$45)</f>
        <v>-1.1214110566490779E-3</v>
      </c>
      <c r="BA61" s="4">
        <f t="shared" si="59"/>
        <v>3.6466223057756802E-4</v>
      </c>
      <c r="BB61" s="4">
        <f t="shared" si="59"/>
        <v>-7.3662827717749686E-3</v>
      </c>
      <c r="BC61" s="4">
        <f t="shared" si="59"/>
        <v>1.0837038254917965E-2</v>
      </c>
      <c r="BD61" s="4">
        <f t="shared" si="59"/>
        <v>7.2901415263036378E-3</v>
      </c>
      <c r="BE61" s="4">
        <f t="shared" si="59"/>
        <v>-2.7337351644896638E-3</v>
      </c>
      <c r="BF61" s="4">
        <f t="shared" si="59"/>
        <v>-3.4337953168860156E-3</v>
      </c>
      <c r="BG61" s="4">
        <f t="shared" si="59"/>
        <v>3.1568033673919473E-4</v>
      </c>
      <c r="BH61" s="4">
        <f t="shared" si="59"/>
        <v>-1.5473913203487233E-2</v>
      </c>
      <c r="BI61" s="4">
        <f t="shared" si="59"/>
        <v>8.5018989316468212E-3</v>
      </c>
      <c r="BL61" s="24">
        <f t="shared" si="55"/>
        <v>5.628442652140603E-4</v>
      </c>
      <c r="BU61" s="32">
        <f>_xlfn.STDEV.S(BL58:BL72)</f>
        <v>9.4858151039454424E-3</v>
      </c>
      <c r="CM61" s="1">
        <f t="shared" si="52"/>
        <v>29</v>
      </c>
    </row>
    <row r="62" spans="1:95" x14ac:dyDescent="0.25">
      <c r="A62" s="12">
        <v>-11</v>
      </c>
      <c r="B62" s="4">
        <f t="shared" ref="B62:AY62" si="60">B35-AVERAGE(B$31:B$45)</f>
        <v>-2.5052584266496786E-2</v>
      </c>
      <c r="C62" s="4">
        <f t="shared" si="60"/>
        <v>5.2029021199033031E-4</v>
      </c>
      <c r="D62" s="4">
        <f t="shared" si="60"/>
        <v>1.5918343987755303E-3</v>
      </c>
      <c r="E62" s="4">
        <f t="shared" si="60"/>
        <v>8.3308531493773801E-4</v>
      </c>
      <c r="F62" s="4">
        <f t="shared" si="60"/>
        <v>-1.4356161224451217E-2</v>
      </c>
      <c r="G62" s="4">
        <f t="shared" si="60"/>
        <v>6.4434967535009022E-3</v>
      </c>
      <c r="H62" s="4">
        <f t="shared" si="60"/>
        <v>2.9105825564536249E-2</v>
      </c>
      <c r="I62" s="4">
        <f t="shared" si="60"/>
        <v>-1.548995556336623E-2</v>
      </c>
      <c r="J62" s="4">
        <f t="shared" si="60"/>
        <v>3.5596966519493289E-2</v>
      </c>
      <c r="K62" s="4">
        <f t="shared" si="60"/>
        <v>1.1001467367713931E-2</v>
      </c>
      <c r="L62" s="4">
        <f t="shared" si="60"/>
        <v>-3.2036550404885622E-2</v>
      </c>
      <c r="M62" s="4">
        <f t="shared" si="60"/>
        <v>9.4899633741857455E-4</v>
      </c>
      <c r="N62" s="4">
        <f t="shared" si="60"/>
        <v>6.8098167383249773E-3</v>
      </c>
      <c r="O62" s="4">
        <f t="shared" si="60"/>
        <v>-6.9021658399613141E-3</v>
      </c>
      <c r="P62" s="4">
        <f t="shared" si="60"/>
        <v>-8.48785710684909E-3</v>
      </c>
      <c r="Q62" s="4">
        <f t="shared" si="60"/>
        <v>3.3590276726369562E-3</v>
      </c>
      <c r="R62" s="4">
        <f t="shared" si="60"/>
        <v>-1.8799266865196004E-2</v>
      </c>
      <c r="S62" s="4">
        <f t="shared" si="60"/>
        <v>2.5239444012725629E-2</v>
      </c>
      <c r="T62" s="4">
        <f t="shared" si="60"/>
        <v>5.8527678878379646E-3</v>
      </c>
      <c r="U62" s="4">
        <f t="shared" si="60"/>
        <v>7.5253724029989994E-3</v>
      </c>
      <c r="V62" s="4">
        <f t="shared" si="60"/>
        <v>-9.6181076936032953E-3</v>
      </c>
      <c r="W62" s="4">
        <f t="shared" si="60"/>
        <v>7.1538224858943159E-3</v>
      </c>
      <c r="X62" s="4">
        <f t="shared" si="60"/>
        <v>-1.0538109703209946E-2</v>
      </c>
      <c r="Y62" s="4">
        <f t="shared" si="60"/>
        <v>-2.5902048235159777E-3</v>
      </c>
      <c r="Z62" s="4">
        <f t="shared" si="60"/>
        <v>1.1569095861102132E-2</v>
      </c>
      <c r="AA62" s="4">
        <f t="shared" si="60"/>
        <v>-8.11875099265808E-3</v>
      </c>
      <c r="AB62" s="4">
        <f t="shared" si="60"/>
        <v>-8.1048864866436234E-3</v>
      </c>
      <c r="AC62" s="4">
        <f t="shared" si="60"/>
        <v>5.9165180417389603E-3</v>
      </c>
      <c r="AD62" s="4">
        <f t="shared" si="60"/>
        <v>-2.7086866552790682E-2</v>
      </c>
      <c r="AE62" s="4">
        <f t="shared" si="60"/>
        <v>-7.2297440948523341E-4</v>
      </c>
      <c r="AF62" s="4">
        <f t="shared" si="60"/>
        <v>1.2694925108808599E-2</v>
      </c>
      <c r="AG62" s="4">
        <f t="shared" si="60"/>
        <v>-5.2928894866183206E-3</v>
      </c>
      <c r="AH62" s="4">
        <f t="shared" si="60"/>
        <v>1.2517742058267157E-3</v>
      </c>
      <c r="AI62" s="4">
        <f t="shared" si="60"/>
        <v>1.1952477421137263E-2</v>
      </c>
      <c r="AJ62" s="4">
        <f t="shared" si="60"/>
        <v>3.3374822374090569E-3</v>
      </c>
      <c r="AK62" s="4">
        <f t="shared" si="60"/>
        <v>7.6942920784877225E-3</v>
      </c>
      <c r="AL62" s="4">
        <f t="shared" si="60"/>
        <v>1.4020795298561452E-2</v>
      </c>
      <c r="AM62" s="4">
        <f t="shared" si="60"/>
        <v>-1.1242662748787479E-3</v>
      </c>
      <c r="AN62" s="4">
        <f t="shared" si="60"/>
        <v>5.0462445750490267E-3</v>
      </c>
      <c r="AO62" s="4">
        <f t="shared" si="60"/>
        <v>9.9057614935928791E-3</v>
      </c>
      <c r="AP62" s="4">
        <f t="shared" si="60"/>
        <v>-5.2539336901149952E-3</v>
      </c>
      <c r="AQ62" s="4">
        <f t="shared" si="60"/>
        <v>5.2350500449315565E-3</v>
      </c>
      <c r="AR62" s="4">
        <f t="shared" si="60"/>
        <v>1.1656813216029764E-2</v>
      </c>
      <c r="AS62" s="4">
        <f t="shared" si="60"/>
        <v>-2.7894228821125347E-3</v>
      </c>
      <c r="AT62" s="4">
        <f t="shared" si="60"/>
        <v>2.0015197712917113E-2</v>
      </c>
      <c r="AU62" s="4">
        <f t="shared" si="60"/>
        <v>-5.5541135559711036E-3</v>
      </c>
      <c r="AV62" s="4">
        <f t="shared" si="60"/>
        <v>1.2884425362967739E-2</v>
      </c>
      <c r="AW62" s="4">
        <f t="shared" si="60"/>
        <v>1.5010356521040592E-2</v>
      </c>
      <c r="AX62" s="4">
        <f t="shared" si="60"/>
        <v>9.6410298485995107E-3</v>
      </c>
      <c r="AY62" s="4">
        <f t="shared" si="60"/>
        <v>-5.7244209044298514E-3</v>
      </c>
      <c r="AZ62" s="4">
        <f t="shared" ref="AZ62:BI62" si="61">AZ35-AVERAGE(AZ$31:AZ$45)</f>
        <v>-1.1521966455246592E-3</v>
      </c>
      <c r="BA62" s="4">
        <f t="shared" si="61"/>
        <v>3.642577149324952E-4</v>
      </c>
      <c r="BB62" s="4">
        <f t="shared" si="61"/>
        <v>-6.6764414547028257E-3</v>
      </c>
      <c r="BC62" s="4">
        <f t="shared" si="61"/>
        <v>1.0646591728459574E-2</v>
      </c>
      <c r="BD62" s="4">
        <f t="shared" si="61"/>
        <v>7.2562375268186777E-3</v>
      </c>
      <c r="BE62" s="4">
        <f t="shared" si="61"/>
        <v>-2.7417797508568265E-3</v>
      </c>
      <c r="BF62" s="4">
        <f t="shared" si="61"/>
        <v>-3.5468146254564372E-3</v>
      </c>
      <c r="BG62" s="4">
        <f t="shared" si="61"/>
        <v>3.1046768159257018E-4</v>
      </c>
      <c r="BH62" s="4">
        <f t="shared" si="61"/>
        <v>-1.9262948556206642E-2</v>
      </c>
      <c r="BI62" s="4">
        <f t="shared" si="61"/>
        <v>8.3806342708377061E-3</v>
      </c>
      <c r="BL62" s="24">
        <f t="shared" si="55"/>
        <v>1.3291495309940076E-3</v>
      </c>
      <c r="CM62" s="1">
        <f t="shared" si="52"/>
        <v>30</v>
      </c>
      <c r="CQ62" s="33">
        <f>SUM(CM58:CM72)/(60*15)</f>
        <v>0.41111111111111109</v>
      </c>
    </row>
    <row r="63" spans="1:95" x14ac:dyDescent="0.25">
      <c r="A63" s="12">
        <v>-10</v>
      </c>
      <c r="B63" s="4">
        <f t="shared" ref="B63:AY63" si="62">B36-AVERAGE(B$31:B$45)</f>
        <v>-2.5648229191960806E-2</v>
      </c>
      <c r="C63" s="4">
        <f t="shared" si="62"/>
        <v>4.9038252526029114E-4</v>
      </c>
      <c r="D63" s="4">
        <f t="shared" si="62"/>
        <v>1.5491579328062522E-3</v>
      </c>
      <c r="E63" s="4">
        <f t="shared" si="62"/>
        <v>8.3304697175914304E-4</v>
      </c>
      <c r="F63" s="4">
        <f t="shared" si="62"/>
        <v>-1.4854849842957076E-2</v>
      </c>
      <c r="G63" s="4">
        <f t="shared" si="62"/>
        <v>4.759059375324946E-3</v>
      </c>
      <c r="H63" s="4">
        <f t="shared" si="62"/>
        <v>2.8176827731497382E-2</v>
      </c>
      <c r="I63" s="4">
        <f t="shared" si="62"/>
        <v>-1.5757746557979301E-2</v>
      </c>
      <c r="J63" s="4">
        <f t="shared" si="62"/>
        <v>3.5486912107628013E-2</v>
      </c>
      <c r="K63" s="4">
        <f t="shared" si="62"/>
        <v>1.084359798187862E-2</v>
      </c>
      <c r="L63" s="4">
        <f t="shared" si="62"/>
        <v>-3.3164944134928723E-2</v>
      </c>
      <c r="M63" s="4">
        <f t="shared" si="62"/>
        <v>3.6437212638687697E-3</v>
      </c>
      <c r="N63" s="4">
        <f t="shared" si="62"/>
        <v>6.7332997129307039E-3</v>
      </c>
      <c r="O63" s="4">
        <f t="shared" si="62"/>
        <v>-7.0004396310155165E-3</v>
      </c>
      <c r="P63" s="4">
        <f t="shared" si="62"/>
        <v>-9.0038548439993031E-3</v>
      </c>
      <c r="Q63" s="4">
        <f t="shared" si="62"/>
        <v>3.346030381719507E-3</v>
      </c>
      <c r="R63" s="4">
        <f t="shared" si="62"/>
        <v>-2.0274378733402498E-2</v>
      </c>
      <c r="S63" s="4">
        <f t="shared" si="62"/>
        <v>1.1988635099527259E-2</v>
      </c>
      <c r="T63" s="4">
        <f t="shared" si="62"/>
        <v>5.7071507764034912E-3</v>
      </c>
      <c r="U63" s="4">
        <f t="shared" si="62"/>
        <v>7.5087604355936789E-3</v>
      </c>
      <c r="V63" s="4">
        <f t="shared" si="62"/>
        <v>-9.9419917240571778E-3</v>
      </c>
      <c r="W63" s="4">
        <f t="shared" si="62"/>
        <v>7.0281883688242995E-3</v>
      </c>
      <c r="X63" s="4">
        <f t="shared" si="62"/>
        <v>-1.1590261290740249E-2</v>
      </c>
      <c r="Y63" s="4">
        <f t="shared" si="62"/>
        <v>3.7359930098943797E-2</v>
      </c>
      <c r="Z63" s="4">
        <f t="shared" si="62"/>
        <v>1.1462288362427296E-2</v>
      </c>
      <c r="AA63" s="4">
        <f t="shared" si="62"/>
        <v>-8.1811087360232366E-3</v>
      </c>
      <c r="AB63" s="4">
        <f t="shared" si="62"/>
        <v>-8.3153298358985168E-3</v>
      </c>
      <c r="AC63" s="4">
        <f t="shared" si="62"/>
        <v>5.915863480994021E-3</v>
      </c>
      <c r="AD63" s="4">
        <f t="shared" si="62"/>
        <v>-2.9029136004699849E-2</v>
      </c>
      <c r="AE63" s="4">
        <f t="shared" si="62"/>
        <v>-2.3692853855964051E-3</v>
      </c>
      <c r="AF63" s="4">
        <f t="shared" si="62"/>
        <v>1.2604162375205926E-2</v>
      </c>
      <c r="AG63" s="4">
        <f t="shared" si="62"/>
        <v>-5.3232028861916617E-3</v>
      </c>
      <c r="AH63" s="4">
        <f t="shared" si="62"/>
        <v>1.2212864885175938E-3</v>
      </c>
      <c r="AI63" s="4">
        <f t="shared" si="62"/>
        <v>1.1843207137223689E-2</v>
      </c>
      <c r="AJ63" s="4">
        <f t="shared" si="62"/>
        <v>2.5416701870407607E-3</v>
      </c>
      <c r="AK63" s="4">
        <f t="shared" si="62"/>
        <v>-3.970532957846583E-3</v>
      </c>
      <c r="AL63" s="4">
        <f t="shared" si="62"/>
        <v>1.4008363418214676E-2</v>
      </c>
      <c r="AM63" s="4">
        <f t="shared" si="62"/>
        <v>-1.1697534444236315E-3</v>
      </c>
      <c r="AN63" s="4">
        <f t="shared" si="62"/>
        <v>4.9936591760574665E-3</v>
      </c>
      <c r="AO63" s="4">
        <f t="shared" si="62"/>
        <v>9.8958347874757973E-3</v>
      </c>
      <c r="AP63" s="4">
        <f t="shared" si="62"/>
        <v>-5.8541510660890111E-3</v>
      </c>
      <c r="AQ63" s="4">
        <f t="shared" si="62"/>
        <v>1.278449802756693E-2</v>
      </c>
      <c r="AR63" s="4">
        <f t="shared" si="62"/>
        <v>1.159970835731149E-2</v>
      </c>
      <c r="AS63" s="4">
        <f t="shared" si="62"/>
        <v>-2.8105115974325348E-3</v>
      </c>
      <c r="AT63" s="4">
        <f t="shared" si="62"/>
        <v>1.9943059798119871E-2</v>
      </c>
      <c r="AU63" s="4">
        <f t="shared" si="62"/>
        <v>-5.6408658773182286E-3</v>
      </c>
      <c r="AV63" s="4">
        <f t="shared" si="62"/>
        <v>1.2884048626197154E-2</v>
      </c>
      <c r="AW63" s="4">
        <f t="shared" si="62"/>
        <v>-1.5127389561603781E-2</v>
      </c>
      <c r="AX63" s="4">
        <f t="shared" si="62"/>
        <v>9.5908984291904077E-3</v>
      </c>
      <c r="AY63" s="4">
        <f t="shared" si="62"/>
        <v>-5.7711795349184762E-3</v>
      </c>
      <c r="AZ63" s="4">
        <f t="shared" ref="AZ63:BI63" si="63">AZ36-AVERAGE(AZ$31:AZ$45)</f>
        <v>-1.1833267277418019E-3</v>
      </c>
      <c r="BA63" s="4">
        <f t="shared" si="63"/>
        <v>3.6385371335089601E-4</v>
      </c>
      <c r="BB63" s="4">
        <f t="shared" si="63"/>
        <v>-7.7396972469088061E-3</v>
      </c>
      <c r="BC63" s="4">
        <f t="shared" si="63"/>
        <v>-7.4108928623872966E-4</v>
      </c>
      <c r="BD63" s="4">
        <f t="shared" si="63"/>
        <v>7.2227249353303226E-3</v>
      </c>
      <c r="BE63" s="4">
        <f t="shared" si="63"/>
        <v>-2.7498701658862732E-3</v>
      </c>
      <c r="BF63" s="4">
        <f t="shared" si="63"/>
        <v>-3.6622759042125828E-3</v>
      </c>
      <c r="BG63" s="4">
        <f t="shared" si="63"/>
        <v>3.0527874748767676E-4</v>
      </c>
      <c r="BH63" s="4">
        <f t="shared" si="63"/>
        <v>-2.0328947658772575E-2</v>
      </c>
      <c r="BI63" s="4">
        <f t="shared" si="63"/>
        <v>-1.4210788843659077E-2</v>
      </c>
      <c r="BL63" s="24">
        <f t="shared" si="55"/>
        <v>3.8699946898626222E-4</v>
      </c>
      <c r="CM63" s="1">
        <f t="shared" si="52"/>
        <v>29</v>
      </c>
    </row>
    <row r="64" spans="1:95" x14ac:dyDescent="0.25">
      <c r="A64" s="12">
        <v>-9</v>
      </c>
      <c r="B64" s="4">
        <f t="shared" ref="B64:AY64" si="64">B37-AVERAGE(B$31:B$45)</f>
        <v>5.8210540634188214E-3</v>
      </c>
      <c r="C64" s="4">
        <f t="shared" si="64"/>
        <v>-2.0694032119831979E-2</v>
      </c>
      <c r="D64" s="4">
        <f t="shared" si="64"/>
        <v>1.4154643948367945E-2</v>
      </c>
      <c r="E64" s="4">
        <f t="shared" si="64"/>
        <v>2.8840611183042427E-2</v>
      </c>
      <c r="F64" s="4">
        <f t="shared" si="64"/>
        <v>-1.5376583191244249E-2</v>
      </c>
      <c r="G64" s="4">
        <f t="shared" si="64"/>
        <v>-2.5996715239478196E-3</v>
      </c>
      <c r="H64" s="4">
        <f t="shared" si="64"/>
        <v>-1.2659970021037612E-2</v>
      </c>
      <c r="I64" s="4">
        <f t="shared" si="64"/>
        <v>1.2093394254038929E-3</v>
      </c>
      <c r="J64" s="4">
        <f t="shared" si="64"/>
        <v>-4.8508518281138807E-2</v>
      </c>
      <c r="K64" s="4">
        <f t="shared" si="64"/>
        <v>3.8318325487656082E-2</v>
      </c>
      <c r="L64" s="4">
        <f t="shared" si="64"/>
        <v>-3.4373169820381015E-2</v>
      </c>
      <c r="M64" s="4">
        <f t="shared" si="64"/>
        <v>1.1033861735243808E-2</v>
      </c>
      <c r="N64" s="4">
        <f t="shared" si="64"/>
        <v>2.0261734015885758E-2</v>
      </c>
      <c r="O64" s="4">
        <f t="shared" si="64"/>
        <v>1.3534487238815151E-2</v>
      </c>
      <c r="P64" s="4">
        <f t="shared" si="64"/>
        <v>-1.2135996478876056E-2</v>
      </c>
      <c r="Q64" s="4">
        <f t="shared" si="64"/>
        <v>4.692590877855015E-2</v>
      </c>
      <c r="R64" s="4">
        <f t="shared" si="64"/>
        <v>-2.186972827113744E-2</v>
      </c>
      <c r="S64" s="4">
        <f t="shared" si="64"/>
        <v>-7.3072687949159616E-3</v>
      </c>
      <c r="T64" s="4">
        <f t="shared" si="64"/>
        <v>-1.3160257919178161E-2</v>
      </c>
      <c r="U64" s="4">
        <f t="shared" si="64"/>
        <v>-3.7478209303601832E-3</v>
      </c>
      <c r="V64" s="4">
        <f t="shared" si="64"/>
        <v>-5.9441434104183344E-2</v>
      </c>
      <c r="W64" s="4">
        <f t="shared" si="64"/>
        <v>6.7089458819787687E-2</v>
      </c>
      <c r="X64" s="4">
        <f t="shared" si="64"/>
        <v>-1.2714161177122763E-2</v>
      </c>
      <c r="Y64" s="4">
        <f t="shared" si="64"/>
        <v>1.279098236983015E-3</v>
      </c>
      <c r="Z64" s="4">
        <f t="shared" si="64"/>
        <v>1.3056637561885142E-2</v>
      </c>
      <c r="AA64" s="4">
        <f t="shared" si="64"/>
        <v>1.8720699903632183E-2</v>
      </c>
      <c r="AB64" s="4">
        <f t="shared" si="64"/>
        <v>-1.3211456708184893E-2</v>
      </c>
      <c r="AC64" s="4">
        <f t="shared" si="64"/>
        <v>-1.4897583478730951E-2</v>
      </c>
      <c r="AD64" s="4">
        <f t="shared" si="64"/>
        <v>-3.115472225354373E-2</v>
      </c>
      <c r="AE64" s="4">
        <f t="shared" si="64"/>
        <v>-5.0599600126288707E-3</v>
      </c>
      <c r="AF64" s="4">
        <f t="shared" si="64"/>
        <v>-2.8312516694703224E-3</v>
      </c>
      <c r="AG64" s="4">
        <f t="shared" si="64"/>
        <v>2.1699598233828783E-2</v>
      </c>
      <c r="AH64" s="4">
        <f t="shared" si="64"/>
        <v>-2.0632650784878793E-3</v>
      </c>
      <c r="AI64" s="4">
        <f t="shared" si="64"/>
        <v>2.4874756155251143E-2</v>
      </c>
      <c r="AJ64" s="4">
        <f t="shared" si="64"/>
        <v>1.6989741544937188E-3</v>
      </c>
      <c r="AK64" s="4">
        <f t="shared" si="64"/>
        <v>-7.464252881999334E-3</v>
      </c>
      <c r="AL64" s="4">
        <f t="shared" si="64"/>
        <v>-2.2106818060512727E-2</v>
      </c>
      <c r="AM64" s="4">
        <f t="shared" si="64"/>
        <v>1.7693295838415786E-2</v>
      </c>
      <c r="AN64" s="4">
        <f t="shared" si="64"/>
        <v>-2.6414873683538072E-2</v>
      </c>
      <c r="AO64" s="4">
        <f t="shared" si="64"/>
        <v>3.3901131812520843E-2</v>
      </c>
      <c r="AP64" s="4">
        <f t="shared" si="64"/>
        <v>-6.4849003699973679E-3</v>
      </c>
      <c r="AQ64" s="4">
        <f t="shared" si="64"/>
        <v>-2.100321080233733E-2</v>
      </c>
      <c r="AR64" s="4">
        <f t="shared" si="64"/>
        <v>-3.4568100710600947E-3</v>
      </c>
      <c r="AS64" s="4">
        <f t="shared" si="64"/>
        <v>-9.9488880532842341E-3</v>
      </c>
      <c r="AT64" s="4">
        <f t="shared" si="64"/>
        <v>-3.6104390592923585E-2</v>
      </c>
      <c r="AU64" s="4">
        <f t="shared" si="64"/>
        <v>7.3402910242548677E-3</v>
      </c>
      <c r="AV64" s="4">
        <f t="shared" si="64"/>
        <v>1.2883671426521481E-2</v>
      </c>
      <c r="AW64" s="4">
        <f t="shared" si="64"/>
        <v>7.0061019833769483E-3</v>
      </c>
      <c r="AX64" s="4">
        <f t="shared" si="64"/>
        <v>1.216512859316405E-3</v>
      </c>
      <c r="AY64" s="4">
        <f t="shared" si="64"/>
        <v>2.6725246261673382E-2</v>
      </c>
      <c r="AZ64" s="4">
        <f t="shared" ref="AZ64:BI64" si="65">AZ37-AVERAGE(AZ$31:AZ$45)</f>
        <v>-8.620610357092804E-3</v>
      </c>
      <c r="BA64" s="4">
        <f t="shared" si="65"/>
        <v>3.6215217850828811E-2</v>
      </c>
      <c r="BB64" s="4">
        <f t="shared" si="65"/>
        <v>-8.8758597861410098E-3</v>
      </c>
      <c r="BC64" s="4">
        <f t="shared" si="65"/>
        <v>-1.2085470677216286E-3</v>
      </c>
      <c r="BD64" s="4">
        <f t="shared" si="65"/>
        <v>9.5698604644826619E-4</v>
      </c>
      <c r="BE64" s="4">
        <f t="shared" si="65"/>
        <v>1.7068572678841924E-2</v>
      </c>
      <c r="BF64" s="4">
        <f t="shared" si="65"/>
        <v>2.009062363881807E-2</v>
      </c>
      <c r="BG64" s="4">
        <f t="shared" si="65"/>
        <v>1.8834687895231187E-2</v>
      </c>
      <c r="BH64" s="4">
        <f t="shared" si="65"/>
        <v>-2.1468140704927818E-2</v>
      </c>
      <c r="BI64" s="4">
        <f t="shared" si="65"/>
        <v>-7.0575388785250083E-3</v>
      </c>
      <c r="BL64" s="24">
        <f t="shared" si="55"/>
        <v>2.4049725190051057E-4</v>
      </c>
      <c r="CM64" s="1">
        <f t="shared" si="52"/>
        <v>23</v>
      </c>
    </row>
    <row r="65" spans="1:97" x14ac:dyDescent="0.25">
      <c r="A65" s="12">
        <v>-8</v>
      </c>
      <c r="B65" s="4">
        <f t="shared" ref="B65:AY65" si="66">B38-AVERAGE(B$31:B$45)</f>
        <v>6.1474962634102577E-3</v>
      </c>
      <c r="C65" s="4">
        <f t="shared" si="66"/>
        <v>1.526970495653323E-3</v>
      </c>
      <c r="D65" s="4">
        <f t="shared" si="66"/>
        <v>-1.6840773667810793E-2</v>
      </c>
      <c r="E65" s="4">
        <f t="shared" si="66"/>
        <v>5.0208841948302073E-3</v>
      </c>
      <c r="F65" s="4">
        <f t="shared" si="66"/>
        <v>-1.849034198971489E-2</v>
      </c>
      <c r="G65" s="4">
        <f t="shared" si="66"/>
        <v>3.1096813577792897E-3</v>
      </c>
      <c r="H65" s="4">
        <f t="shared" si="66"/>
        <v>-1.0367054707585838E-2</v>
      </c>
      <c r="I65" s="4">
        <f t="shared" si="66"/>
        <v>2.9594538295697758E-2</v>
      </c>
      <c r="J65" s="4">
        <f t="shared" si="66"/>
        <v>-1.5333375966615815E-2</v>
      </c>
      <c r="K65" s="4">
        <f t="shared" si="66"/>
        <v>2.4295856823155906E-2</v>
      </c>
      <c r="L65" s="4">
        <f t="shared" si="66"/>
        <v>-3.3183474281370036E-2</v>
      </c>
      <c r="M65" s="4">
        <f t="shared" si="66"/>
        <v>6.6789960377728295E-4</v>
      </c>
      <c r="N65" s="4">
        <f t="shared" si="66"/>
        <v>-3.2703445060405368E-3</v>
      </c>
      <c r="O65" s="4">
        <f t="shared" si="66"/>
        <v>-4.3807164528410717E-3</v>
      </c>
      <c r="P65" s="4">
        <f t="shared" si="66"/>
        <v>-4.3765092220936747E-2</v>
      </c>
      <c r="Q65" s="4">
        <f t="shared" si="66"/>
        <v>3.0808977076224649E-2</v>
      </c>
      <c r="R65" s="4">
        <f t="shared" si="66"/>
        <v>1.8875083727728007E-2</v>
      </c>
      <c r="S65" s="4">
        <f t="shared" si="66"/>
        <v>-3.4078612939707389E-2</v>
      </c>
      <c r="T65" s="4">
        <f t="shared" si="66"/>
        <v>3.8664009230850171E-2</v>
      </c>
      <c r="U65" s="4">
        <f t="shared" si="66"/>
        <v>-5.1427927603705195E-2</v>
      </c>
      <c r="V65" s="4">
        <f t="shared" si="66"/>
        <v>7.0400511966166035E-3</v>
      </c>
      <c r="W65" s="4">
        <f t="shared" si="66"/>
        <v>7.1478346813975977E-3</v>
      </c>
      <c r="X65" s="4">
        <f t="shared" si="66"/>
        <v>-1.2247958732137181E-2</v>
      </c>
      <c r="Y65" s="4">
        <f t="shared" si="66"/>
        <v>-2.2724086992312369E-2</v>
      </c>
      <c r="Z65" s="4">
        <f t="shared" si="66"/>
        <v>1.588696225183597E-2</v>
      </c>
      <c r="AA65" s="4">
        <f t="shared" si="66"/>
        <v>-1.7915962037682857E-2</v>
      </c>
      <c r="AB65" s="4">
        <f t="shared" si="66"/>
        <v>2.3963487489078058E-2</v>
      </c>
      <c r="AC65" s="4">
        <f t="shared" si="66"/>
        <v>-3.9157197279748091E-2</v>
      </c>
      <c r="AD65" s="4">
        <f t="shared" si="66"/>
        <v>-6.2064277787350061E-2</v>
      </c>
      <c r="AE65" s="4">
        <f t="shared" si="66"/>
        <v>-1.9020688285263987E-2</v>
      </c>
      <c r="AF65" s="4">
        <f t="shared" si="66"/>
        <v>1.0901089724393772E-2</v>
      </c>
      <c r="AG65" s="4">
        <f t="shared" si="66"/>
        <v>-1.8437649305224398E-2</v>
      </c>
      <c r="AH65" s="4">
        <f t="shared" si="66"/>
        <v>2.7782797892152425E-3</v>
      </c>
      <c r="AI65" s="4">
        <f t="shared" si="66"/>
        <v>-9.9890181766322632E-3</v>
      </c>
      <c r="AJ65" s="4">
        <f t="shared" si="66"/>
        <v>6.0518346851830239E-3</v>
      </c>
      <c r="AK65" s="4">
        <f t="shared" si="66"/>
        <v>3.7775599040476915E-3</v>
      </c>
      <c r="AL65" s="4">
        <f t="shared" si="66"/>
        <v>8.6334243339450077E-3</v>
      </c>
      <c r="AM65" s="4">
        <f t="shared" si="66"/>
        <v>-1.4845504411116614E-3</v>
      </c>
      <c r="AN65" s="4">
        <f t="shared" si="66"/>
        <v>8.375109359643489E-3</v>
      </c>
      <c r="AO65" s="4">
        <f t="shared" si="66"/>
        <v>5.4114320552712536E-2</v>
      </c>
      <c r="AP65" s="4">
        <f t="shared" si="66"/>
        <v>-5.3358331472203278E-3</v>
      </c>
      <c r="AQ65" s="4">
        <f t="shared" si="66"/>
        <v>-1.4084952865251344E-2</v>
      </c>
      <c r="AR65" s="4">
        <f t="shared" si="66"/>
        <v>5.0156092795188827E-3</v>
      </c>
      <c r="AS65" s="4">
        <f t="shared" si="66"/>
        <v>-1.5052037182339049E-2</v>
      </c>
      <c r="AT65" s="4">
        <f t="shared" si="66"/>
        <v>8.8653010771083188E-3</v>
      </c>
      <c r="AU65" s="4">
        <f t="shared" si="66"/>
        <v>4.353657231384539E-2</v>
      </c>
      <c r="AV65" s="4">
        <f t="shared" si="66"/>
        <v>-3.9893482467829554E-2</v>
      </c>
      <c r="AW65" s="4">
        <f t="shared" si="66"/>
        <v>-1.8560145586938432E-2</v>
      </c>
      <c r="AX65" s="4">
        <f t="shared" si="66"/>
        <v>7.2761815257202204E-3</v>
      </c>
      <c r="AY65" s="4">
        <f t="shared" si="66"/>
        <v>-2.1010154832695485E-2</v>
      </c>
      <c r="AZ65" s="4">
        <f t="shared" ref="AZ65:BI65" si="67">AZ38-AVERAGE(AZ$31:AZ$45)</f>
        <v>3.2436784412126385E-2</v>
      </c>
      <c r="BA65" s="4">
        <f t="shared" si="67"/>
        <v>1.6129664371666606E-2</v>
      </c>
      <c r="BB65" s="4">
        <f t="shared" si="67"/>
        <v>3.2591554275444502E-2</v>
      </c>
      <c r="BC65" s="4">
        <f t="shared" si="67"/>
        <v>-2.3600848598280232E-2</v>
      </c>
      <c r="BD65" s="4">
        <f t="shared" si="67"/>
        <v>2.3177162170860355E-2</v>
      </c>
      <c r="BE65" s="4">
        <f t="shared" si="67"/>
        <v>-1.8094804186924759E-2</v>
      </c>
      <c r="BF65" s="4">
        <f t="shared" si="67"/>
        <v>1.3553422122299159E-2</v>
      </c>
      <c r="BG65" s="4">
        <f t="shared" si="67"/>
        <v>1.0198308334123315E-2</v>
      </c>
      <c r="BH65" s="4">
        <f t="shared" si="67"/>
        <v>5.2083805187461193E-3</v>
      </c>
      <c r="BI65" s="4">
        <f t="shared" si="67"/>
        <v>4.6668332523594567E-3</v>
      </c>
      <c r="BL65" s="24">
        <f t="shared" si="55"/>
        <v>-1.3295706258379309E-3</v>
      </c>
      <c r="CM65" s="1">
        <f t="shared" si="52"/>
        <v>25</v>
      </c>
    </row>
    <row r="66" spans="1:97" x14ac:dyDescent="0.25">
      <c r="A66" s="12">
        <v>-7</v>
      </c>
      <c r="B66" s="4">
        <f t="shared" ref="B66:AY66" si="68">B39-AVERAGE(B$31:B$45)</f>
        <v>7.573689096132665E-3</v>
      </c>
      <c r="C66" s="4">
        <f t="shared" si="68"/>
        <v>-4.0468733215513121E-2</v>
      </c>
      <c r="D66" s="4">
        <f t="shared" si="68"/>
        <v>-2.2781189379349944E-2</v>
      </c>
      <c r="E66" s="4">
        <f t="shared" si="68"/>
        <v>-5.8243121655381742E-3</v>
      </c>
      <c r="F66" s="4">
        <f t="shared" si="68"/>
        <v>-1.522762879416998E-5</v>
      </c>
      <c r="G66" s="4">
        <f t="shared" si="68"/>
        <v>1.4710321289961928E-3</v>
      </c>
      <c r="H66" s="4">
        <f t="shared" si="68"/>
        <v>-3.337341520177043E-2</v>
      </c>
      <c r="I66" s="4">
        <f t="shared" si="68"/>
        <v>1.0702398513010672E-2</v>
      </c>
      <c r="J66" s="4">
        <f t="shared" si="68"/>
        <v>-4.6407859468641066E-2</v>
      </c>
      <c r="K66" s="4">
        <f t="shared" si="68"/>
        <v>-1.9824611611665155E-2</v>
      </c>
      <c r="L66" s="4">
        <f t="shared" si="68"/>
        <v>-0.10639208721002971</v>
      </c>
      <c r="M66" s="4">
        <f t="shared" si="68"/>
        <v>-8.6177264615721436E-2</v>
      </c>
      <c r="N66" s="4">
        <f t="shared" si="68"/>
        <v>-1.6765246614410173E-2</v>
      </c>
      <c r="O66" s="4">
        <f t="shared" si="68"/>
        <v>2.8878509030050199E-2</v>
      </c>
      <c r="P66" s="4">
        <f t="shared" si="68"/>
        <v>-3.559941040797461E-2</v>
      </c>
      <c r="Q66" s="4">
        <f t="shared" si="68"/>
        <v>-1.6281454834882916E-3</v>
      </c>
      <c r="R66" s="4">
        <f t="shared" si="68"/>
        <v>-3.7338086353892935E-2</v>
      </c>
      <c r="S66" s="4">
        <f t="shared" si="68"/>
        <v>-2.4373702624230449E-2</v>
      </c>
      <c r="T66" s="4">
        <f t="shared" si="68"/>
        <v>1.0422054816273549E-2</v>
      </c>
      <c r="U66" s="4">
        <f t="shared" si="68"/>
        <v>-2.2815051924445162E-2</v>
      </c>
      <c r="V66" s="4">
        <f t="shared" si="68"/>
        <v>-2.4710034464393092E-2</v>
      </c>
      <c r="W66" s="4">
        <f t="shared" si="68"/>
        <v>-5.6125431020508515E-3</v>
      </c>
      <c r="X66" s="4">
        <f t="shared" si="68"/>
        <v>-5.575231588170327E-2</v>
      </c>
      <c r="Y66" s="4">
        <f t="shared" si="68"/>
        <v>5.4747556618367065E-4</v>
      </c>
      <c r="Z66" s="4">
        <f t="shared" si="68"/>
        <v>-2.0493973999140797E-2</v>
      </c>
      <c r="AA66" s="4">
        <f t="shared" si="68"/>
        <v>2.3639204865247695E-3</v>
      </c>
      <c r="AB66" s="4">
        <f t="shared" si="68"/>
        <v>-4.5724372824632611E-2</v>
      </c>
      <c r="AC66" s="4">
        <f t="shared" si="68"/>
        <v>5.5537995058371703E-2</v>
      </c>
      <c r="AD66" s="4">
        <f t="shared" si="68"/>
        <v>-4.398922010514026E-2</v>
      </c>
      <c r="AE66" s="4">
        <f t="shared" si="68"/>
        <v>-1.3162692279593609E-2</v>
      </c>
      <c r="AF66" s="4">
        <f t="shared" si="68"/>
        <v>-1.342192913166655E-2</v>
      </c>
      <c r="AG66" s="4">
        <f t="shared" si="68"/>
        <v>2.6481876371991417E-3</v>
      </c>
      <c r="AH66" s="4">
        <f t="shared" si="68"/>
        <v>-5.1989398152154497E-2</v>
      </c>
      <c r="AI66" s="4">
        <f t="shared" si="68"/>
        <v>-8.8295978895551498E-3</v>
      </c>
      <c r="AJ66" s="4">
        <f t="shared" si="68"/>
        <v>-3.343682742057992E-2</v>
      </c>
      <c r="AK66" s="4">
        <f t="shared" si="68"/>
        <v>-2.5450014375759753E-2</v>
      </c>
      <c r="AL66" s="4">
        <f t="shared" si="68"/>
        <v>-4.7145177138184034E-3</v>
      </c>
      <c r="AM66" s="4">
        <f t="shared" si="68"/>
        <v>-2.5412786083175296E-2</v>
      </c>
      <c r="AN66" s="4">
        <f t="shared" si="68"/>
        <v>-5.73677169260676E-3</v>
      </c>
      <c r="AO66" s="4">
        <f t="shared" si="68"/>
        <v>-1.8184142419183633E-2</v>
      </c>
      <c r="AP66" s="4">
        <f t="shared" si="68"/>
        <v>-7.313470394263058E-2</v>
      </c>
      <c r="AQ66" s="4">
        <f t="shared" si="68"/>
        <v>-2.2199428738920845E-2</v>
      </c>
      <c r="AR66" s="4">
        <f t="shared" si="68"/>
        <v>-4.2994848283723856E-3</v>
      </c>
      <c r="AS66" s="4">
        <f t="shared" si="68"/>
        <v>4.186934240589424E-4</v>
      </c>
      <c r="AT66" s="4">
        <f t="shared" si="68"/>
        <v>-5.2506348825851139E-2</v>
      </c>
      <c r="AU66" s="4">
        <f t="shared" si="68"/>
        <v>-1.2456250537338724E-2</v>
      </c>
      <c r="AV66" s="4">
        <f t="shared" si="68"/>
        <v>-8.772217098092476E-2</v>
      </c>
      <c r="AW66" s="4">
        <f t="shared" si="68"/>
        <v>-2.3539695355891951E-2</v>
      </c>
      <c r="AX66" s="4">
        <f t="shared" si="68"/>
        <v>-1.6295447134294299E-2</v>
      </c>
      <c r="AY66" s="4">
        <f t="shared" si="68"/>
        <v>-3.8096049719170519E-4</v>
      </c>
      <c r="AZ66" s="4">
        <f t="shared" ref="AZ66:BI66" si="69">AZ39-AVERAGE(AZ$31:AZ$45)</f>
        <v>-5.8314431504116311E-2</v>
      </c>
      <c r="BA66" s="4">
        <f t="shared" si="69"/>
        <v>1.083183358589883E-3</v>
      </c>
      <c r="BB66" s="4">
        <f t="shared" si="69"/>
        <v>-2.1902489115885316E-2</v>
      </c>
      <c r="BC66" s="4">
        <f t="shared" si="69"/>
        <v>-5.4199707002451246E-3</v>
      </c>
      <c r="BD66" s="4">
        <f t="shared" si="69"/>
        <v>-4.8326206984576256E-4</v>
      </c>
      <c r="BE66" s="4">
        <f t="shared" si="69"/>
        <v>-3.5801303110866533E-3</v>
      </c>
      <c r="BF66" s="4">
        <f t="shared" si="69"/>
        <v>-3.1227934781201901E-2</v>
      </c>
      <c r="BG66" s="4">
        <f t="shared" si="69"/>
        <v>1.5198847625365896E-2</v>
      </c>
      <c r="BH66" s="4">
        <f t="shared" si="69"/>
        <v>-2.5289842567076139E-2</v>
      </c>
      <c r="BI66" s="4">
        <f t="shared" si="69"/>
        <v>-7.3901991973564802E-3</v>
      </c>
      <c r="BL66" s="24">
        <f t="shared" si="55"/>
        <v>-2.0095037429801534E-2</v>
      </c>
      <c r="CM66" s="1">
        <f t="shared" si="52"/>
        <v>10</v>
      </c>
    </row>
    <row r="67" spans="1:97" x14ac:dyDescent="0.25">
      <c r="A67" s="12">
        <v>-6</v>
      </c>
      <c r="B67" s="4">
        <f t="shared" ref="B67:AY67" si="70">B40-AVERAGE(B$31:B$45)</f>
        <v>1.6238542403801754E-2</v>
      </c>
      <c r="C67" s="4">
        <f t="shared" si="70"/>
        <v>3.1536003828119455E-2</v>
      </c>
      <c r="D67" s="4">
        <f t="shared" si="70"/>
        <v>4.4129092754808821E-2</v>
      </c>
      <c r="E67" s="4">
        <f t="shared" si="70"/>
        <v>-2.863309132512986E-2</v>
      </c>
      <c r="F67" s="4">
        <f t="shared" si="70"/>
        <v>-8.637516641161426E-2</v>
      </c>
      <c r="G67" s="4">
        <f t="shared" si="70"/>
        <v>-2.8627076708925112E-3</v>
      </c>
      <c r="H67" s="4">
        <f t="shared" si="70"/>
        <v>2.0282522236675284E-2</v>
      </c>
      <c r="I67" s="4">
        <f t="shared" si="70"/>
        <v>-7.6292836916168824E-3</v>
      </c>
      <c r="J67" s="4">
        <f t="shared" si="70"/>
        <v>-1.7269163993240931E-3</v>
      </c>
      <c r="K67" s="4">
        <f t="shared" si="70"/>
        <v>-1.427595249048556E-2</v>
      </c>
      <c r="L67" s="4">
        <f t="shared" si="70"/>
        <v>-0.17160542416754224</v>
      </c>
      <c r="M67" s="4">
        <f t="shared" si="70"/>
        <v>4.6869517767668192E-3</v>
      </c>
      <c r="N67" s="4">
        <f t="shared" si="70"/>
        <v>3.078567837392001E-2</v>
      </c>
      <c r="O67" s="4">
        <f t="shared" si="70"/>
        <v>7.8870668719970144E-3</v>
      </c>
      <c r="P67" s="4">
        <f t="shared" si="70"/>
        <v>5.3547580882179632E-2</v>
      </c>
      <c r="Q67" s="4">
        <f t="shared" si="70"/>
        <v>-4.3141516053935257E-2</v>
      </c>
      <c r="R67" s="4">
        <f t="shared" si="70"/>
        <v>-0.15531630311957834</v>
      </c>
      <c r="S67" s="4">
        <f t="shared" si="70"/>
        <v>-7.5503669425386064E-3</v>
      </c>
      <c r="T67" s="4">
        <f t="shared" si="70"/>
        <v>1.0147432154648001E-2</v>
      </c>
      <c r="U67" s="4">
        <f t="shared" si="70"/>
        <v>2.0509191154257062E-2</v>
      </c>
      <c r="V67" s="4">
        <f t="shared" si="70"/>
        <v>2.8103377374391808E-2</v>
      </c>
      <c r="W67" s="4">
        <f t="shared" si="70"/>
        <v>-2.9109609128166423E-2</v>
      </c>
      <c r="X67" s="4">
        <f t="shared" si="70"/>
        <v>-0.15340693478135753</v>
      </c>
      <c r="Y67" s="4">
        <f t="shared" si="70"/>
        <v>-4.2918897407699464E-3</v>
      </c>
      <c r="Z67" s="4">
        <f t="shared" si="70"/>
        <v>-1.1528945618259894E-3</v>
      </c>
      <c r="AA67" s="4">
        <f t="shared" si="70"/>
        <v>3.2401669559639287E-2</v>
      </c>
      <c r="AB67" s="4">
        <f t="shared" si="70"/>
        <v>5.1845510480945253E-2</v>
      </c>
      <c r="AC67" s="4">
        <f t="shared" si="70"/>
        <v>-1.225582854204686E-2</v>
      </c>
      <c r="AD67" s="4">
        <f t="shared" si="70"/>
        <v>-0.16230227105073433</v>
      </c>
      <c r="AE67" s="4">
        <f t="shared" si="70"/>
        <v>-7.0177130503094945E-3</v>
      </c>
      <c r="AF67" s="4">
        <f t="shared" si="70"/>
        <v>1.4182516371993184E-2</v>
      </c>
      <c r="AG67" s="4">
        <f t="shared" si="70"/>
        <v>2.9243531505054744E-2</v>
      </c>
      <c r="AH67" s="4">
        <f t="shared" si="70"/>
        <v>2.3212758267381776E-2</v>
      </c>
      <c r="AI67" s="4">
        <f t="shared" si="70"/>
        <v>-1.1112464867313227E-2</v>
      </c>
      <c r="AJ67" s="4">
        <f t="shared" si="70"/>
        <v>-0.18688802300985916</v>
      </c>
      <c r="AK67" s="4">
        <f t="shared" si="70"/>
        <v>2.3153045924043146E-3</v>
      </c>
      <c r="AL67" s="4">
        <f t="shared" si="70"/>
        <v>7.1836952604876474E-3</v>
      </c>
      <c r="AM67" s="4">
        <f t="shared" si="70"/>
        <v>2.3358929165169472E-2</v>
      </c>
      <c r="AN67" s="4">
        <f t="shared" si="70"/>
        <v>3.5841641498093935E-2</v>
      </c>
      <c r="AO67" s="4">
        <f t="shared" si="70"/>
        <v>-3.3698270444443248E-2</v>
      </c>
      <c r="AP67" s="4">
        <f t="shared" si="70"/>
        <v>-0.19326411138951072</v>
      </c>
      <c r="AQ67" s="4">
        <f t="shared" si="70"/>
        <v>-4.964169232547791E-3</v>
      </c>
      <c r="AR67" s="4">
        <f t="shared" si="70"/>
        <v>1.2127762107474063E-2</v>
      </c>
      <c r="AS67" s="4">
        <f t="shared" si="70"/>
        <v>1.0346657944253735E-2</v>
      </c>
      <c r="AT67" s="4">
        <f t="shared" si="70"/>
        <v>5.1915992652844092E-2</v>
      </c>
      <c r="AU67" s="4">
        <f t="shared" si="70"/>
        <v>5.8882734466799303E-3</v>
      </c>
      <c r="AV67" s="4">
        <f t="shared" si="70"/>
        <v>-5.3928299471821393E-2</v>
      </c>
      <c r="AW67" s="4">
        <f t="shared" si="70"/>
        <v>-1.8534830289145968E-3</v>
      </c>
      <c r="AX67" s="4">
        <f t="shared" si="70"/>
        <v>1.6097871267816147E-2</v>
      </c>
      <c r="AY67" s="4">
        <f t="shared" si="70"/>
        <v>2.3222845152097705E-2</v>
      </c>
      <c r="AZ67" s="4">
        <f t="shared" ref="AZ67:BI67" si="71">AZ40-AVERAGE(AZ$31:AZ$45)</f>
        <v>6.1595216811428585E-2</v>
      </c>
      <c r="BA67" s="4">
        <f t="shared" si="71"/>
        <v>1.3066140482137609E-3</v>
      </c>
      <c r="BB67" s="4">
        <f t="shared" si="71"/>
        <v>-0.11334609403455471</v>
      </c>
      <c r="BC67" s="4">
        <f t="shared" si="71"/>
        <v>-1.4838309843427276E-3</v>
      </c>
      <c r="BD67" s="4">
        <f t="shared" si="71"/>
        <v>2.322946528341523E-2</v>
      </c>
      <c r="BE67" s="4">
        <f t="shared" si="71"/>
        <v>1.6426385908451576E-2</v>
      </c>
      <c r="BF67" s="4">
        <f t="shared" si="71"/>
        <v>2.4335321132559068E-2</v>
      </c>
      <c r="BG67" s="4">
        <f t="shared" si="71"/>
        <v>-1.0926496309196568E-2</v>
      </c>
      <c r="BH67" s="4">
        <f t="shared" si="71"/>
        <v>-0.1051757385636078</v>
      </c>
      <c r="BI67" s="4">
        <f t="shared" si="71"/>
        <v>-3.2612313845882543E-3</v>
      </c>
      <c r="BL67" s="24">
        <f t="shared" si="55"/>
        <v>-1.4577077993009991E-2</v>
      </c>
      <c r="CM67" s="1">
        <f t="shared" si="52"/>
        <v>26</v>
      </c>
    </row>
    <row r="68" spans="1:97" x14ac:dyDescent="0.25">
      <c r="A68" s="12">
        <v>-5</v>
      </c>
      <c r="B68" s="4">
        <f t="shared" ref="B68:AY68" si="72">B41-AVERAGE(B$31:B$45)</f>
        <v>-1.5476142492510708E-3</v>
      </c>
      <c r="C68" s="4">
        <f t="shared" si="72"/>
        <v>-6.0967757956790197E-3</v>
      </c>
      <c r="D68" s="4">
        <f t="shared" si="72"/>
        <v>4.6785681380157491E-3</v>
      </c>
      <c r="E68" s="4">
        <f t="shared" si="72"/>
        <v>4.3684388606222181E-3</v>
      </c>
      <c r="F68" s="4">
        <f t="shared" si="72"/>
        <v>-3.4915318226611564E-2</v>
      </c>
      <c r="G68" s="4">
        <f t="shared" si="72"/>
        <v>-2.8663082783660838E-3</v>
      </c>
      <c r="H68" s="4">
        <f t="shared" si="72"/>
        <v>-2.2106250456723452E-4</v>
      </c>
      <c r="I68" s="4">
        <f t="shared" si="72"/>
        <v>-8.3110552036618369E-3</v>
      </c>
      <c r="J68" s="4">
        <f t="shared" si="72"/>
        <v>2.0167989901212352E-2</v>
      </c>
      <c r="K68" s="4">
        <f t="shared" si="72"/>
        <v>-4.9075624646193142E-3</v>
      </c>
      <c r="L68" s="4">
        <f t="shared" si="72"/>
        <v>9.2013369688512286E-2</v>
      </c>
      <c r="M68" s="4">
        <f t="shared" si="72"/>
        <v>4.4619640674186441E-3</v>
      </c>
      <c r="N68" s="4">
        <f t="shared" si="72"/>
        <v>-5.9419137606899416E-3</v>
      </c>
      <c r="O68" s="4">
        <f t="shared" si="72"/>
        <v>-6.4613383234234292E-3</v>
      </c>
      <c r="P68" s="4">
        <f t="shared" si="72"/>
        <v>1.791938017901205E-2</v>
      </c>
      <c r="Q68" s="4">
        <f t="shared" si="72"/>
        <v>4.6548975245473353E-4</v>
      </c>
      <c r="R68" s="4">
        <f t="shared" si="72"/>
        <v>7.9356764558816989E-2</v>
      </c>
      <c r="S68" s="4">
        <f t="shared" si="72"/>
        <v>-7.5550505403950601E-3</v>
      </c>
      <c r="T68" s="4">
        <f t="shared" si="72"/>
        <v>-1.6497606236161068E-2</v>
      </c>
      <c r="U68" s="4">
        <f t="shared" si="72"/>
        <v>-9.4621221938014973E-3</v>
      </c>
      <c r="V68" s="4">
        <f t="shared" si="72"/>
        <v>6.2263715858607033E-3</v>
      </c>
      <c r="W68" s="4">
        <f t="shared" si="72"/>
        <v>-1.3098594579819692E-3</v>
      </c>
      <c r="X68" s="4">
        <f t="shared" si="72"/>
        <v>5.1392594500938082E-2</v>
      </c>
      <c r="Y68" s="4">
        <f t="shared" si="72"/>
        <v>-4.2925348918625575E-3</v>
      </c>
      <c r="Z68" s="4">
        <f t="shared" si="72"/>
        <v>-6.4023778266808643E-3</v>
      </c>
      <c r="AA68" s="4">
        <f t="shared" si="72"/>
        <v>-8.8914466944895777E-3</v>
      </c>
      <c r="AB68" s="4">
        <f t="shared" si="72"/>
        <v>8.4589654534962932E-3</v>
      </c>
      <c r="AC68" s="4">
        <f t="shared" si="72"/>
        <v>1.0237131065361666E-2</v>
      </c>
      <c r="AD68" s="4">
        <f t="shared" si="72"/>
        <v>9.7463497475430996E-2</v>
      </c>
      <c r="AE68" s="4">
        <f t="shared" si="72"/>
        <v>-7.0177458968453703E-3</v>
      </c>
      <c r="AF68" s="4">
        <f t="shared" si="72"/>
        <v>-3.6218209800869621E-3</v>
      </c>
      <c r="AG68" s="4">
        <f t="shared" si="72"/>
        <v>-6.4613251086972556E-3</v>
      </c>
      <c r="AH68" s="4">
        <f t="shared" si="72"/>
        <v>6.4380542121984137E-3</v>
      </c>
      <c r="AI68" s="4">
        <f t="shared" si="72"/>
        <v>1.1416396974927707E-2</v>
      </c>
      <c r="AJ68" s="4">
        <f t="shared" si="72"/>
        <v>8.2378769285619866E-2</v>
      </c>
      <c r="AK68" s="4">
        <f t="shared" si="72"/>
        <v>2.2850908235932926E-3</v>
      </c>
      <c r="AL68" s="4">
        <f t="shared" si="72"/>
        <v>6.668218422224894E-4</v>
      </c>
      <c r="AM68" s="4">
        <f t="shared" si="72"/>
        <v>2.1238129807042358E-3</v>
      </c>
      <c r="AN68" s="4">
        <f t="shared" si="72"/>
        <v>5.5937389950385082E-3</v>
      </c>
      <c r="AO68" s="4">
        <f t="shared" si="72"/>
        <v>1.328075694031405E-2</v>
      </c>
      <c r="AP68" s="4">
        <f t="shared" si="72"/>
        <v>2.680245335496656E-3</v>
      </c>
      <c r="AQ68" s="4">
        <f t="shared" si="72"/>
        <v>-4.974734050584597E-3</v>
      </c>
      <c r="AR68" s="4">
        <f t="shared" si="72"/>
        <v>-1.3449266190440554E-3</v>
      </c>
      <c r="AS68" s="4">
        <f t="shared" si="72"/>
        <v>-3.6740701501811312E-3</v>
      </c>
      <c r="AT68" s="4">
        <f t="shared" si="72"/>
        <v>1.1821399306226849E-2</v>
      </c>
      <c r="AU68" s="4">
        <f t="shared" si="72"/>
        <v>2.8124086082346963E-3</v>
      </c>
      <c r="AV68" s="4">
        <f t="shared" si="72"/>
        <v>6.3777953897847545E-2</v>
      </c>
      <c r="AW68" s="4">
        <f t="shared" si="72"/>
        <v>-1.8623502439328258E-3</v>
      </c>
      <c r="AX68" s="4">
        <f t="shared" si="72"/>
        <v>-5.5072619672365871E-4</v>
      </c>
      <c r="AY68" s="4">
        <f t="shared" si="72"/>
        <v>-8.1690984928701124E-3</v>
      </c>
      <c r="AZ68" s="4">
        <f t="shared" ref="AZ68:BI68" si="73">AZ41-AVERAGE(AZ$31:AZ$45)</f>
        <v>-3.4572894789610719E-3</v>
      </c>
      <c r="BA68" s="4">
        <f t="shared" si="73"/>
        <v>4.5228158125942813E-3</v>
      </c>
      <c r="BB68" s="4">
        <f t="shared" si="73"/>
        <v>3.9112993272653752E-2</v>
      </c>
      <c r="BC68" s="4">
        <f t="shared" si="73"/>
        <v>-1.4863071104074422E-3</v>
      </c>
      <c r="BD68" s="4">
        <f t="shared" si="73"/>
        <v>-3.7714835867684662E-3</v>
      </c>
      <c r="BE68" s="4">
        <f t="shared" si="73"/>
        <v>-1.0349834458607869E-2</v>
      </c>
      <c r="BF68" s="4">
        <f t="shared" si="73"/>
        <v>6.8990056196875302E-3</v>
      </c>
      <c r="BG68" s="4">
        <f t="shared" si="73"/>
        <v>-2.2427051775251909E-3</v>
      </c>
      <c r="BH68" s="4">
        <f t="shared" si="73"/>
        <v>1.9193989989373356E-2</v>
      </c>
      <c r="BI68" s="4">
        <f t="shared" si="73"/>
        <v>-3.2617083152642382E-3</v>
      </c>
      <c r="BL68" s="24">
        <f t="shared" si="55"/>
        <v>8.0714784434857273E-3</v>
      </c>
      <c r="CM68" s="1">
        <f t="shared" si="52"/>
        <v>25</v>
      </c>
    </row>
    <row r="69" spans="1:97" x14ac:dyDescent="0.25">
      <c r="A69" s="12">
        <v>-4</v>
      </c>
      <c r="B69" s="4">
        <f t="shared" ref="B69:AY69" si="74">B42-AVERAGE(B$31:B$45)</f>
        <v>-1.5479795964400758E-3</v>
      </c>
      <c r="C69" s="4">
        <f t="shared" si="74"/>
        <v>-6.2442649965788067E-3</v>
      </c>
      <c r="D69" s="4">
        <f t="shared" si="74"/>
        <v>4.6667994307074603E-3</v>
      </c>
      <c r="E69" s="4">
        <f t="shared" si="74"/>
        <v>4.3573233199108805E-3</v>
      </c>
      <c r="F69" s="4">
        <f t="shared" si="74"/>
        <v>3.2821753643382696E-2</v>
      </c>
      <c r="G69" s="4">
        <f t="shared" si="74"/>
        <v>-2.869922589344924E-3</v>
      </c>
      <c r="H69" s="4">
        <f t="shared" si="74"/>
        <v>-2.236808387614136E-4</v>
      </c>
      <c r="I69" s="4">
        <f t="shared" si="74"/>
        <v>-8.393740950272302E-3</v>
      </c>
      <c r="J69" s="4">
        <f t="shared" si="74"/>
        <v>2.0144027481214317E-2</v>
      </c>
      <c r="K69" s="4">
        <f t="shared" si="74"/>
        <v>-4.9182597278585368E-3</v>
      </c>
      <c r="L69" s="4">
        <f t="shared" si="74"/>
        <v>4.9784148005377046E-2</v>
      </c>
      <c r="M69" s="4">
        <f t="shared" si="74"/>
        <v>4.2435772854628531E-3</v>
      </c>
      <c r="N69" s="4">
        <f t="shared" si="74"/>
        <v>-5.9577056886197678E-3</v>
      </c>
      <c r="O69" s="4">
        <f t="shared" si="74"/>
        <v>-6.5509848149087301E-3</v>
      </c>
      <c r="P69" s="4">
        <f t="shared" si="74"/>
        <v>1.7903849444166398E-2</v>
      </c>
      <c r="Q69" s="4">
        <f t="shared" si="74"/>
        <v>4.6497439718502526E-4</v>
      </c>
      <c r="R69" s="4">
        <f t="shared" si="74"/>
        <v>1.2886669126622896E-2</v>
      </c>
      <c r="S69" s="4">
        <f t="shared" si="74"/>
        <v>-7.5597139317177559E-3</v>
      </c>
      <c r="T69" s="4">
        <f t="shared" si="74"/>
        <v>-1.6602931301215918E-2</v>
      </c>
      <c r="U69" s="4">
        <f t="shared" si="74"/>
        <v>-9.6307989252463182E-3</v>
      </c>
      <c r="V69" s="4">
        <f t="shared" si="74"/>
        <v>6.2224002231979483E-3</v>
      </c>
      <c r="W69" s="4">
        <f t="shared" si="74"/>
        <v>-1.3177217733671073E-3</v>
      </c>
      <c r="X69" s="4">
        <f t="shared" si="74"/>
        <v>-3.362188857735586E-3</v>
      </c>
      <c r="Y69" s="4">
        <f t="shared" si="74"/>
        <v>-4.2931790078150726E-3</v>
      </c>
      <c r="Z69" s="4">
        <f t="shared" si="74"/>
        <v>-6.4603225356845073E-3</v>
      </c>
      <c r="AA69" s="4">
        <f t="shared" si="74"/>
        <v>-8.9667167274082478E-3</v>
      </c>
      <c r="AB69" s="4">
        <f t="shared" si="74"/>
        <v>8.4543006298769593E-3</v>
      </c>
      <c r="AC69" s="4">
        <f t="shared" si="74"/>
        <v>1.0210948530724446E-2</v>
      </c>
      <c r="AD69" s="4">
        <f t="shared" si="74"/>
        <v>-4.2900783351541502E-4</v>
      </c>
      <c r="AE69" s="4">
        <f t="shared" si="74"/>
        <v>-7.0177787314842236E-3</v>
      </c>
      <c r="AF69" s="4">
        <f t="shared" si="74"/>
        <v>-3.6676162017993661E-3</v>
      </c>
      <c r="AG69" s="4">
        <f t="shared" si="74"/>
        <v>-6.5059655300308038E-3</v>
      </c>
      <c r="AH69" s="4">
        <f t="shared" si="74"/>
        <v>6.4379517419336446E-3</v>
      </c>
      <c r="AI69" s="4">
        <f t="shared" si="74"/>
        <v>1.1317939333555405E-2</v>
      </c>
      <c r="AJ69" s="4">
        <f t="shared" si="74"/>
        <v>-1.1189577191173725E-2</v>
      </c>
      <c r="AK69" s="4">
        <f t="shared" si="74"/>
        <v>2.2552064909214554E-3</v>
      </c>
      <c r="AL69" s="4">
        <f t="shared" si="74"/>
        <v>5.6939507318746856E-4</v>
      </c>
      <c r="AM69" s="4">
        <f t="shared" si="74"/>
        <v>2.1117048709456141E-3</v>
      </c>
      <c r="AN69" s="4">
        <f t="shared" si="74"/>
        <v>5.5488457079053066E-3</v>
      </c>
      <c r="AO69" s="4">
        <f t="shared" si="74"/>
        <v>1.3238384395283222E-2</v>
      </c>
      <c r="AP69" s="4">
        <f t="shared" si="74"/>
        <v>3.2520051903375521E-2</v>
      </c>
      <c r="AQ69" s="4">
        <f t="shared" si="74"/>
        <v>-4.9852305229910257E-3</v>
      </c>
      <c r="AR69" s="4">
        <f t="shared" si="74"/>
        <v>-1.3744235845959E-3</v>
      </c>
      <c r="AS69" s="4">
        <f t="shared" si="74"/>
        <v>-3.7041155131765343E-3</v>
      </c>
      <c r="AT69" s="4">
        <f t="shared" si="74"/>
        <v>1.1821286632238756E-2</v>
      </c>
      <c r="AU69" s="4">
        <f t="shared" si="74"/>
        <v>2.8115901790072822E-3</v>
      </c>
      <c r="AV69" s="4">
        <f t="shared" si="74"/>
        <v>3.0285682668801515E-2</v>
      </c>
      <c r="AW69" s="4">
        <f t="shared" si="74"/>
        <v>-1.8711648844290858E-3</v>
      </c>
      <c r="AX69" s="4">
        <f t="shared" si="74"/>
        <v>-5.6028097981841675E-4</v>
      </c>
      <c r="AY69" s="4">
        <f t="shared" si="74"/>
        <v>-8.2556360197329308E-3</v>
      </c>
      <c r="AZ69" s="4">
        <f t="shared" ref="AZ69:BI69" si="75">AZ42-AVERAGE(AZ$31:AZ$45)</f>
        <v>-3.5197017092170177E-3</v>
      </c>
      <c r="BA69" s="4">
        <f t="shared" si="75"/>
        <v>4.4999394505257414E-3</v>
      </c>
      <c r="BB69" s="4">
        <f t="shared" si="75"/>
        <v>-3.3765413504242177E-3</v>
      </c>
      <c r="BC69" s="4">
        <f t="shared" si="75"/>
        <v>-1.4887754620968184E-3</v>
      </c>
      <c r="BD69" s="4">
        <f t="shared" si="75"/>
        <v>-3.7988954768292072E-3</v>
      </c>
      <c r="BE69" s="4">
        <f t="shared" si="75"/>
        <v>-1.0460156741611609E-2</v>
      </c>
      <c r="BF69" s="4">
        <f t="shared" si="75"/>
        <v>6.8989471172563243E-3</v>
      </c>
      <c r="BG69" s="4">
        <f t="shared" si="75"/>
        <v>-2.2427795381138233E-3</v>
      </c>
      <c r="BH69" s="4">
        <f t="shared" si="75"/>
        <v>1.2980458888499472E-2</v>
      </c>
      <c r="BI69" s="4">
        <f t="shared" si="75"/>
        <v>-3.2621859053615261E-3</v>
      </c>
      <c r="BL69" s="24">
        <f t="shared" si="55"/>
        <v>2.3808035088648152E-3</v>
      </c>
      <c r="CM69" s="1">
        <f t="shared" si="52"/>
        <v>23</v>
      </c>
    </row>
    <row r="70" spans="1:97" x14ac:dyDescent="0.25">
      <c r="A70" s="12">
        <v>-3</v>
      </c>
      <c r="B70" s="4">
        <f t="shared" ref="B70:AY70" si="76">B43-AVERAGE(B$31:B$45)</f>
        <v>-1.5483453856828823E-3</v>
      </c>
      <c r="C70" s="4">
        <f t="shared" si="76"/>
        <v>-6.3954030374896338E-3</v>
      </c>
      <c r="D70" s="4">
        <f t="shared" si="76"/>
        <v>4.6549495593429975E-3</v>
      </c>
      <c r="E70" s="4">
        <f t="shared" si="76"/>
        <v>4.3462815287497033E-3</v>
      </c>
      <c r="F70" s="4">
        <f t="shared" si="76"/>
        <v>3.2207381142235786E-2</v>
      </c>
      <c r="G70" s="4">
        <f t="shared" si="76"/>
        <v>7.1631762399082064E-3</v>
      </c>
      <c r="H70" s="4">
        <f t="shared" si="76"/>
        <v>-2.262907198823153E-4</v>
      </c>
      <c r="I70" s="4">
        <f t="shared" si="76"/>
        <v>-8.4779512426140027E-3</v>
      </c>
      <c r="J70" s="4">
        <f t="shared" si="76"/>
        <v>2.011982872695733E-2</v>
      </c>
      <c r="K70" s="4">
        <f t="shared" si="76"/>
        <v>-4.9290273104606918E-3</v>
      </c>
      <c r="L70" s="4">
        <f t="shared" si="76"/>
        <v>4.7513999470837905E-2</v>
      </c>
      <c r="M70" s="4">
        <f t="shared" si="76"/>
        <v>3.8294844672558295E-2</v>
      </c>
      <c r="N70" s="4">
        <f t="shared" si="76"/>
        <v>-5.9736238804538253E-3</v>
      </c>
      <c r="O70" s="4">
        <f t="shared" si="76"/>
        <v>-6.6423533421982976E-3</v>
      </c>
      <c r="P70" s="4">
        <f t="shared" si="76"/>
        <v>1.7888440400273924E-2</v>
      </c>
      <c r="Q70" s="4">
        <f t="shared" si="76"/>
        <v>4.6445978104076848E-4</v>
      </c>
      <c r="R70" s="4">
        <f t="shared" si="76"/>
        <v>1.285059186311301E-2</v>
      </c>
      <c r="S70" s="4">
        <f t="shared" si="76"/>
        <v>4.7772931014565534E-2</v>
      </c>
      <c r="T70" s="4">
        <f t="shared" si="76"/>
        <v>-1.671045202718946E-2</v>
      </c>
      <c r="U70" s="4">
        <f t="shared" si="76"/>
        <v>-9.803944107906349E-3</v>
      </c>
      <c r="V70" s="4">
        <f t="shared" si="76"/>
        <v>6.2184129845954707E-3</v>
      </c>
      <c r="W70" s="4">
        <f t="shared" si="76"/>
        <v>-1.3255401818486425E-3</v>
      </c>
      <c r="X70" s="4">
        <f t="shared" si="76"/>
        <v>-3.9897003498667281E-3</v>
      </c>
      <c r="Y70" s="4">
        <f t="shared" si="76"/>
        <v>3.8065451748024892E-2</v>
      </c>
      <c r="Z70" s="4">
        <f t="shared" si="76"/>
        <v>-6.5191596005778887E-3</v>
      </c>
      <c r="AA70" s="4">
        <f t="shared" si="76"/>
        <v>-9.0433100413588405E-3</v>
      </c>
      <c r="AB70" s="4">
        <f t="shared" si="76"/>
        <v>8.4496558915434384E-3</v>
      </c>
      <c r="AC70" s="4">
        <f t="shared" si="76"/>
        <v>1.0185031901322788E-2</v>
      </c>
      <c r="AD70" s="4">
        <f t="shared" si="76"/>
        <v>-7.0411988290969285E-4</v>
      </c>
      <c r="AE70" s="4">
        <f t="shared" si="76"/>
        <v>3.6119504819922457E-3</v>
      </c>
      <c r="AF70" s="4">
        <f t="shared" si="76"/>
        <v>-3.7140375920688734E-3</v>
      </c>
      <c r="AG70" s="4">
        <f t="shared" si="76"/>
        <v>-6.5512085066787339E-3</v>
      </c>
      <c r="AH70" s="4">
        <f t="shared" si="76"/>
        <v>6.4378492060338383E-3</v>
      </c>
      <c r="AI70" s="4">
        <f t="shared" si="76"/>
        <v>1.1221406944859527E-2</v>
      </c>
      <c r="AJ70" s="4">
        <f t="shared" si="76"/>
        <v>-1.3061920733902926E-2</v>
      </c>
      <c r="AK70" s="4">
        <f t="shared" si="76"/>
        <v>3.4155364515202638E-2</v>
      </c>
      <c r="AL70" s="4">
        <f t="shared" si="76"/>
        <v>4.7001609820537978E-4</v>
      </c>
      <c r="AM70" s="4">
        <f t="shared" si="76"/>
        <v>2.099512054583546E-3</v>
      </c>
      <c r="AN70" s="4">
        <f t="shared" si="76"/>
        <v>5.5033447210710114E-3</v>
      </c>
      <c r="AO70" s="4">
        <f t="shared" si="76"/>
        <v>1.3196558157381221E-2</v>
      </c>
      <c r="AP70" s="4">
        <f t="shared" si="76"/>
        <v>3.2338275653018334E-2</v>
      </c>
      <c r="AQ70" s="4">
        <f t="shared" si="76"/>
        <v>6.7898821798313934E-3</v>
      </c>
      <c r="AR70" s="4">
        <f t="shared" si="76"/>
        <v>-1.4042435843869168E-3</v>
      </c>
      <c r="AS70" s="4">
        <f t="shared" si="76"/>
        <v>-3.7344929860080815E-3</v>
      </c>
      <c r="AT70" s="4">
        <f t="shared" si="76"/>
        <v>1.1821174033855198E-2</v>
      </c>
      <c r="AU70" s="4">
        <f t="shared" si="76"/>
        <v>2.8107702669511597E-3</v>
      </c>
      <c r="AV70" s="4">
        <f t="shared" si="76"/>
        <v>3.0008504026217936E-2</v>
      </c>
      <c r="AW70" s="4">
        <f t="shared" si="76"/>
        <v>3.8608904551394263E-2</v>
      </c>
      <c r="AX70" s="4">
        <f t="shared" si="76"/>
        <v>-5.6989510729147166E-4</v>
      </c>
      <c r="AY70" s="4">
        <f t="shared" si="76"/>
        <v>-8.3438063711001372E-3</v>
      </c>
      <c r="AZ70" s="4">
        <f t="shared" ref="AZ70:BI70" si="77">AZ43-AVERAGE(AZ$31:AZ$45)</f>
        <v>-3.5831118964062972E-3</v>
      </c>
      <c r="BA70" s="4">
        <f t="shared" si="77"/>
        <v>4.4772803614564725E-3</v>
      </c>
      <c r="BB70" s="4">
        <f t="shared" si="77"/>
        <v>-4.2293744067521538E-3</v>
      </c>
      <c r="BC70" s="4">
        <f t="shared" si="77"/>
        <v>5.5876013368635256E-2</v>
      </c>
      <c r="BD70" s="4">
        <f t="shared" si="77"/>
        <v>-3.8265966763606808E-3</v>
      </c>
      <c r="BE70" s="4">
        <f t="shared" si="77"/>
        <v>-1.0572833649752075E-2</v>
      </c>
      <c r="BF70" s="4">
        <f t="shared" si="77"/>
        <v>6.8988885865182608E-3</v>
      </c>
      <c r="BG70" s="4">
        <f t="shared" si="77"/>
        <v>-2.2428539392770524E-3</v>
      </c>
      <c r="BH70" s="4">
        <f t="shared" si="77"/>
        <v>1.2980443547901252E-2</v>
      </c>
      <c r="BI70" s="4">
        <f t="shared" si="77"/>
        <v>3.4093113587759044E-2</v>
      </c>
      <c r="BL70" s="24">
        <f t="shared" si="55"/>
        <v>7.7578515451252215E-3</v>
      </c>
      <c r="CM70" s="1">
        <f t="shared" si="52"/>
        <v>29</v>
      </c>
    </row>
    <row r="71" spans="1:97" x14ac:dyDescent="0.25">
      <c r="A71" s="12">
        <v>-2</v>
      </c>
      <c r="B71" s="4">
        <f t="shared" ref="B71:AY71" si="78">B44-AVERAGE(B$31:B$45)</f>
        <v>-2.222863179723945E-2</v>
      </c>
      <c r="C71" s="4">
        <f t="shared" si="78"/>
        <v>-1.3965794287353298E-2</v>
      </c>
      <c r="D71" s="4">
        <f t="shared" si="78"/>
        <v>-4.1282869362440619E-2</v>
      </c>
      <c r="E71" s="4">
        <f t="shared" si="78"/>
        <v>5.1116910376602584E-3</v>
      </c>
      <c r="F71" s="4">
        <f t="shared" si="78"/>
        <v>3.162237315542632E-2</v>
      </c>
      <c r="G71" s="4">
        <f t="shared" si="78"/>
        <v>1.5894119755228087E-2</v>
      </c>
      <c r="H71" s="4">
        <f t="shared" si="78"/>
        <v>-2.1385127910700442E-2</v>
      </c>
      <c r="I71" s="4">
        <f t="shared" si="78"/>
        <v>-9.349601246075331E-3</v>
      </c>
      <c r="J71" s="4">
        <f t="shared" si="78"/>
        <v>-5.2248917683830956E-2</v>
      </c>
      <c r="K71" s="4">
        <f t="shared" si="78"/>
        <v>3.9476023922230555E-2</v>
      </c>
      <c r="L71" s="4">
        <f t="shared" si="78"/>
        <v>4.5445746406778793E-2</v>
      </c>
      <c r="M71" s="4">
        <f t="shared" si="78"/>
        <v>6.2383007301971515E-2</v>
      </c>
      <c r="N71" s="4">
        <f t="shared" si="78"/>
        <v>-1.7111322681786098E-2</v>
      </c>
      <c r="O71" s="4">
        <f t="shared" si="78"/>
        <v>-1.1386712385237592E-2</v>
      </c>
      <c r="P71" s="4">
        <f t="shared" si="78"/>
        <v>-1.6490869990580279E-2</v>
      </c>
      <c r="Q71" s="4">
        <f t="shared" si="78"/>
        <v>5.3135181488545034E-2</v>
      </c>
      <c r="R71" s="4">
        <f t="shared" si="78"/>
        <v>1.2814077267897192E-2</v>
      </c>
      <c r="S71" s="4">
        <f t="shared" si="78"/>
        <v>-8.309379737052076E-3</v>
      </c>
      <c r="T71" s="4">
        <f t="shared" si="78"/>
        <v>1.6835038789438116E-2</v>
      </c>
      <c r="U71" s="4">
        <f t="shared" si="78"/>
        <v>-2.9792851608136518E-3</v>
      </c>
      <c r="V71" s="4">
        <f t="shared" si="78"/>
        <v>-4.9859635368004633E-2</v>
      </c>
      <c r="W71" s="4">
        <f t="shared" si="78"/>
        <v>2.9530259605411242E-2</v>
      </c>
      <c r="X71" s="4">
        <f t="shared" si="78"/>
        <v>-4.6498778950169878E-3</v>
      </c>
      <c r="Y71" s="4">
        <f t="shared" si="78"/>
        <v>1.5429810604277732E-2</v>
      </c>
      <c r="Z71" s="4">
        <f t="shared" si="78"/>
        <v>1.1881204642922773E-2</v>
      </c>
      <c r="AA71" s="4">
        <f t="shared" si="78"/>
        <v>-1.8333065072711749E-2</v>
      </c>
      <c r="AB71" s="4">
        <f t="shared" si="78"/>
        <v>-2.9625134865508508E-3</v>
      </c>
      <c r="AC71" s="4">
        <f t="shared" si="78"/>
        <v>-1.9842177616468816E-2</v>
      </c>
      <c r="AD71" s="4">
        <f t="shared" si="78"/>
        <v>-9.8859108427861928E-4</v>
      </c>
      <c r="AE71" s="4">
        <f t="shared" si="78"/>
        <v>0.10363045401573209</v>
      </c>
      <c r="AF71" s="4">
        <f t="shared" si="78"/>
        <v>-1.3383391720022246E-2</v>
      </c>
      <c r="AG71" s="4">
        <f t="shared" si="78"/>
        <v>-7.3097178891086889E-3</v>
      </c>
      <c r="AH71" s="4">
        <f t="shared" si="78"/>
        <v>9.7594446627146444E-4</v>
      </c>
      <c r="AI71" s="4">
        <f t="shared" si="78"/>
        <v>1.6558167975509294E-2</v>
      </c>
      <c r="AJ71" s="4">
        <f t="shared" si="78"/>
        <v>-1.5107548070874815E-2</v>
      </c>
      <c r="AK71" s="4">
        <f t="shared" si="78"/>
        <v>3.281029140950957E-2</v>
      </c>
      <c r="AL71" s="4">
        <f t="shared" si="78"/>
        <v>-2.9268121640948795E-2</v>
      </c>
      <c r="AM71" s="4">
        <f t="shared" si="78"/>
        <v>-5.2100192986450772E-2</v>
      </c>
      <c r="AN71" s="4">
        <f t="shared" si="78"/>
        <v>-3.8515487530728851E-2</v>
      </c>
      <c r="AO71" s="4">
        <f t="shared" si="78"/>
        <v>7.0779053127170005E-4</v>
      </c>
      <c r="AP71" s="4">
        <f t="shared" si="78"/>
        <v>3.2161303814024995E-2</v>
      </c>
      <c r="AQ71" s="4">
        <f t="shared" si="78"/>
        <v>2.4975403674865011E-2</v>
      </c>
      <c r="AR71" s="4">
        <f t="shared" si="78"/>
        <v>-7.8334190245566964E-3</v>
      </c>
      <c r="AS71" s="4">
        <f t="shared" si="78"/>
        <v>3.5226631436839377E-3</v>
      </c>
      <c r="AT71" s="4">
        <f t="shared" si="78"/>
        <v>-3.4858655778184582E-2</v>
      </c>
      <c r="AU71" s="4">
        <f t="shared" si="78"/>
        <v>4.1336149530340899E-2</v>
      </c>
      <c r="AV71" s="4">
        <f t="shared" si="78"/>
        <v>2.9740329828971852E-2</v>
      </c>
      <c r="AW71" s="4">
        <f t="shared" si="78"/>
        <v>5.4362923639676673E-3</v>
      </c>
      <c r="AX71" s="4">
        <f t="shared" si="78"/>
        <v>-6.5700042084125276E-3</v>
      </c>
      <c r="AY71" s="4">
        <f t="shared" si="78"/>
        <v>4.6385359857418398E-3</v>
      </c>
      <c r="AZ71" s="4">
        <f t="shared" ref="AZ71:BI71" si="79">AZ44-AVERAGE(AZ$31:AZ$45)</f>
        <v>1.3421953603863072E-3</v>
      </c>
      <c r="BA71" s="4">
        <f t="shared" si="79"/>
        <v>-2.9399789974881986E-3</v>
      </c>
      <c r="BB71" s="4">
        <f t="shared" si="79"/>
        <v>-5.1343006604581132E-3</v>
      </c>
      <c r="BC71" s="4">
        <f t="shared" si="79"/>
        <v>2.3644574334082624E-2</v>
      </c>
      <c r="BD71" s="4">
        <f t="shared" si="79"/>
        <v>-3.3711693611214975E-3</v>
      </c>
      <c r="BE71" s="4">
        <f t="shared" si="79"/>
        <v>5.0760775310322581E-3</v>
      </c>
      <c r="BF71" s="4">
        <f t="shared" si="79"/>
        <v>-2.195341496485264E-2</v>
      </c>
      <c r="BG71" s="4">
        <f t="shared" si="79"/>
        <v>2.2556169965135906E-2</v>
      </c>
      <c r="BH71" s="4">
        <f t="shared" si="79"/>
        <v>1.2980428211098842E-2</v>
      </c>
      <c r="BI71" s="4">
        <f t="shared" si="79"/>
        <v>1.5923697014723386E-2</v>
      </c>
      <c r="BL71" s="24">
        <f t="shared" si="55"/>
        <v>2.7642537922464554E-3</v>
      </c>
      <c r="CM71" s="1">
        <f t="shared" si="52"/>
        <v>24</v>
      </c>
    </row>
    <row r="72" spans="1:97" x14ac:dyDescent="0.25">
      <c r="A72" s="12">
        <v>-1</v>
      </c>
      <c r="B72" s="4">
        <f t="shared" ref="B72:AY72" si="80">B45-AVERAGE(B$31:B$45)</f>
        <v>7.8185944129086207E-2</v>
      </c>
      <c r="C72" s="4">
        <f t="shared" si="80"/>
        <v>4.209157350632773E-2</v>
      </c>
      <c r="D72" s="4">
        <f t="shared" si="80"/>
        <v>2.097184895216252E-3</v>
      </c>
      <c r="E72" s="4">
        <f t="shared" si="80"/>
        <v>1.145169036559562E-2</v>
      </c>
      <c r="F72" s="4">
        <f t="shared" si="80"/>
        <v>4.0308797033660262E-2</v>
      </c>
      <c r="G72" s="4">
        <f t="shared" si="80"/>
        <v>-5.7555308723458622E-3</v>
      </c>
      <c r="H72" s="4">
        <f t="shared" si="80"/>
        <v>-1.5363482710072464E-2</v>
      </c>
      <c r="I72" s="4">
        <f t="shared" si="80"/>
        <v>3.4367120702139001E-2</v>
      </c>
      <c r="J72" s="4">
        <f t="shared" si="80"/>
        <v>1.1148665526078752E-3</v>
      </c>
      <c r="K72" s="4">
        <f t="shared" si="80"/>
        <v>1.4336175820223878E-3</v>
      </c>
      <c r="L72" s="4">
        <f t="shared" si="80"/>
        <v>0.19627465252821974</v>
      </c>
      <c r="M72" s="4">
        <f t="shared" si="80"/>
        <v>-1.3355585077060654E-2</v>
      </c>
      <c r="N72" s="4">
        <f t="shared" si="80"/>
        <v>-1.7343928844999357E-2</v>
      </c>
      <c r="O72" s="4">
        <f t="shared" si="80"/>
        <v>-1.7108134216773396E-3</v>
      </c>
      <c r="P72" s="4">
        <f t="shared" si="80"/>
        <v>-3.6250575124707127E-3</v>
      </c>
      <c r="Q72" s="4">
        <f t="shared" si="80"/>
        <v>-1.2216560530607773E-2</v>
      </c>
      <c r="R72" s="4">
        <f t="shared" si="80"/>
        <v>8.3850045972547721E-2</v>
      </c>
      <c r="S72" s="4">
        <f t="shared" si="80"/>
        <v>-9.0139126122626319E-3</v>
      </c>
      <c r="T72" s="4">
        <f t="shared" si="80"/>
        <v>-6.2873786314160962E-3</v>
      </c>
      <c r="U72" s="4">
        <f t="shared" si="80"/>
        <v>-8.7095351404036479E-3</v>
      </c>
      <c r="V72" s="4">
        <f t="shared" si="80"/>
        <v>8.6496771424787122E-2</v>
      </c>
      <c r="W72" s="4">
        <f t="shared" si="80"/>
        <v>2.4780720455296846E-3</v>
      </c>
      <c r="X72" s="4">
        <f t="shared" si="80"/>
        <v>0.13790936109538274</v>
      </c>
      <c r="Y72" s="4">
        <f t="shared" si="80"/>
        <v>1.7226930097445366E-2</v>
      </c>
      <c r="Z72" s="4">
        <f t="shared" si="80"/>
        <v>-3.3226482039747714E-2</v>
      </c>
      <c r="AA72" s="4">
        <f t="shared" si="80"/>
        <v>4.4979993835881242E-2</v>
      </c>
      <c r="AB72" s="4">
        <f t="shared" si="80"/>
        <v>-7.7549415294044409E-3</v>
      </c>
      <c r="AC72" s="4">
        <f t="shared" si="80"/>
        <v>-3.3495685867437081E-3</v>
      </c>
      <c r="AD72" s="4">
        <f t="shared" si="80"/>
        <v>0.17949740563430738</v>
      </c>
      <c r="AE72" s="4">
        <f t="shared" si="80"/>
        <v>1.2811215698632333E-2</v>
      </c>
      <c r="AF72" s="4">
        <f t="shared" si="80"/>
        <v>-4.6095721657811284E-2</v>
      </c>
      <c r="AG72" s="4">
        <f t="shared" si="80"/>
        <v>2.831206086042368E-2</v>
      </c>
      <c r="AH72" s="4">
        <f t="shared" si="80"/>
        <v>1.8289268705078788E-2</v>
      </c>
      <c r="AI72" s="4">
        <f t="shared" si="80"/>
        <v>-9.4479625293987339E-3</v>
      </c>
      <c r="AJ72" s="4">
        <f t="shared" si="80"/>
        <v>3.4374514867771523E-2</v>
      </c>
      <c r="AK72" s="4">
        <f t="shared" si="80"/>
        <v>-4.0326253254984457E-2</v>
      </c>
      <c r="AL72" s="4">
        <f t="shared" si="80"/>
        <v>-3.5415921993352951E-2</v>
      </c>
      <c r="AM72" s="4">
        <f t="shared" si="80"/>
        <v>-9.9424876622469186E-3</v>
      </c>
      <c r="AN72" s="4">
        <f t="shared" si="80"/>
        <v>8.4889894131167556E-2</v>
      </c>
      <c r="AO72" s="4">
        <f t="shared" si="80"/>
        <v>-5.9360743920121913E-3</v>
      </c>
      <c r="AP72" s="4">
        <f t="shared" si="80"/>
        <v>0.18573711970177673</v>
      </c>
      <c r="AQ72" s="4">
        <f t="shared" si="80"/>
        <v>2.0194927672951283E-2</v>
      </c>
      <c r="AR72" s="4">
        <f t="shared" si="80"/>
        <v>-1.7026739709721787E-2</v>
      </c>
      <c r="AS72" s="4">
        <f t="shared" si="80"/>
        <v>-8.4606520950063283E-3</v>
      </c>
      <c r="AT72" s="4">
        <f t="shared" si="80"/>
        <v>3.1660334493847107E-2</v>
      </c>
      <c r="AU72" s="4">
        <f t="shared" si="80"/>
        <v>-1.4516062062405053E-2</v>
      </c>
      <c r="AV72" s="4">
        <f t="shared" si="80"/>
        <v>4.3461258556445961E-2</v>
      </c>
      <c r="AW72" s="4">
        <f t="shared" si="80"/>
        <v>8.8958259429223804E-3</v>
      </c>
      <c r="AX72" s="4">
        <f t="shared" si="80"/>
        <v>-4.7950883747604936E-2</v>
      </c>
      <c r="AY72" s="4">
        <f t="shared" si="80"/>
        <v>2.1251598481096128E-2</v>
      </c>
      <c r="AZ72" s="4">
        <f t="shared" ref="AZ72:BI72" si="81">AZ45-AVERAGE(AZ$31:AZ$45)</f>
        <v>-7.0725484433339847E-3</v>
      </c>
      <c r="BA72" s="4">
        <f t="shared" si="81"/>
        <v>-1.4398958924079455E-2</v>
      </c>
      <c r="BB72" s="4">
        <f t="shared" si="81"/>
        <v>5.2927113850782803E-2</v>
      </c>
      <c r="BC72" s="4">
        <f t="shared" si="81"/>
        <v>-4.0466760290988002E-2</v>
      </c>
      <c r="BD72" s="4">
        <f t="shared" si="81"/>
        <v>-7.8773573875867337E-2</v>
      </c>
      <c r="BE72" s="4">
        <f t="shared" si="81"/>
        <v>7.0258980439837932E-3</v>
      </c>
      <c r="BF72" s="4">
        <f t="shared" si="81"/>
        <v>8.6344643637671203E-3</v>
      </c>
      <c r="BG72" s="4">
        <f t="shared" si="81"/>
        <v>-1.4562346258223297E-2</v>
      </c>
      <c r="BH72" s="4">
        <f t="shared" si="81"/>
        <v>8.1056666406851621E-2</v>
      </c>
      <c r="BI72" s="4">
        <f t="shared" si="81"/>
        <v>-7.8202191045131479E-3</v>
      </c>
      <c r="BL72" s="24">
        <f t="shared" si="55"/>
        <v>1.7722670761124878E-2</v>
      </c>
      <c r="BS72" s="16" t="s">
        <v>5</v>
      </c>
      <c r="BT72" s="16" t="s">
        <v>6</v>
      </c>
      <c r="BU72" s="16" t="s">
        <v>7</v>
      </c>
      <c r="BZ72" s="16" t="s">
        <v>5</v>
      </c>
      <c r="CA72" s="16" t="s">
        <v>6</v>
      </c>
      <c r="CB72" s="16" t="s">
        <v>7</v>
      </c>
      <c r="CG72" s="10" t="s">
        <v>8</v>
      </c>
      <c r="CH72" s="16" t="s">
        <v>5</v>
      </c>
      <c r="CI72" s="16" t="s">
        <v>6</v>
      </c>
      <c r="CJ72" s="16" t="s">
        <v>7</v>
      </c>
      <c r="CM72" s="1">
        <f t="shared" si="52"/>
        <v>27</v>
      </c>
      <c r="CO72" s="10" t="s">
        <v>9</v>
      </c>
      <c r="CP72" s="16" t="s">
        <v>5</v>
      </c>
      <c r="CQ72" s="16" t="s">
        <v>6</v>
      </c>
      <c r="CR72" s="16" t="s">
        <v>7</v>
      </c>
    </row>
    <row r="73" spans="1:97" s="9" customFormat="1" x14ac:dyDescent="0.25">
      <c r="A73" s="7">
        <v>0</v>
      </c>
      <c r="B73" s="8">
        <f t="shared" ref="B73:AY73" si="82">B46-AVERAGE(B$31:B$45)</f>
        <v>-4.7953069944481064E-2</v>
      </c>
      <c r="C73" s="8">
        <f t="shared" si="82"/>
        <v>-1.4504369274129219E-2</v>
      </c>
      <c r="D73" s="8">
        <f t="shared" si="82"/>
        <v>3.9903288535540593E-2</v>
      </c>
      <c r="E73" s="8">
        <f t="shared" si="82"/>
        <v>2.755429172072151E-3</v>
      </c>
      <c r="F73" s="8">
        <f t="shared" si="82"/>
        <v>4.0143162660714479E-2</v>
      </c>
      <c r="G73" s="8">
        <f t="shared" si="82"/>
        <v>4.2858530938368375E-2</v>
      </c>
      <c r="H73" s="8">
        <f t="shared" si="82"/>
        <v>-1.0491351243290963E-2</v>
      </c>
      <c r="I73" s="8">
        <f t="shared" si="82"/>
        <v>3.928524403042903E-3</v>
      </c>
      <c r="J73" s="8">
        <f t="shared" si="82"/>
        <v>1.5366516942606432E-2</v>
      </c>
      <c r="K73" s="8">
        <f t="shared" si="82"/>
        <v>-4.1401760193650307E-2</v>
      </c>
      <c r="L73" s="8">
        <f t="shared" si="82"/>
        <v>-5.2636167793302921E-2</v>
      </c>
      <c r="M73" s="8">
        <f t="shared" si="82"/>
        <v>6.4916123539335749E-2</v>
      </c>
      <c r="N73" s="8">
        <f t="shared" si="82"/>
        <v>-3.5724883353326443E-2</v>
      </c>
      <c r="O73" s="8">
        <f t="shared" si="82"/>
        <v>-1.3567209673495551E-2</v>
      </c>
      <c r="P73" s="8">
        <f t="shared" si="82"/>
        <v>2.9238212076969493E-2</v>
      </c>
      <c r="Q73" s="8">
        <f t="shared" si="82"/>
        <v>-2.708814045585009E-2</v>
      </c>
      <c r="R73" s="8">
        <f t="shared" si="82"/>
        <v>-2.4601950334184951E-2</v>
      </c>
      <c r="S73" s="8">
        <f t="shared" si="82"/>
        <v>7.690864650477594E-4</v>
      </c>
      <c r="T73" s="8">
        <f t="shared" si="82"/>
        <v>-5.0090001289808984E-2</v>
      </c>
      <c r="U73" s="8">
        <f t="shared" si="82"/>
        <v>-1.8809326292710763E-2</v>
      </c>
      <c r="V73" s="8">
        <f t="shared" si="82"/>
        <v>8.8052767211856901E-3</v>
      </c>
      <c r="W73" s="8">
        <f t="shared" si="82"/>
        <v>0.13287729854108335</v>
      </c>
      <c r="X73" s="8">
        <f t="shared" si="82"/>
        <v>-4.4764257665113806E-2</v>
      </c>
      <c r="Y73" s="8">
        <f t="shared" si="82"/>
        <v>4.4249687942336784E-3</v>
      </c>
      <c r="Z73" s="8">
        <f t="shared" si="82"/>
        <v>-1.6352664358996214E-2</v>
      </c>
      <c r="AA73" s="8">
        <f t="shared" si="82"/>
        <v>1.7664649306265053E-3</v>
      </c>
      <c r="AB73" s="8">
        <f t="shared" si="82"/>
        <v>7.8178601663965633E-2</v>
      </c>
      <c r="AC73" s="8">
        <f t="shared" si="82"/>
        <v>-4.2728064842683648E-2</v>
      </c>
      <c r="AD73" s="8">
        <f t="shared" si="82"/>
        <v>5.2204350885512542E-2</v>
      </c>
      <c r="AE73" s="8">
        <f t="shared" si="82"/>
        <v>8.7114960923230858E-3</v>
      </c>
      <c r="AF73" s="8">
        <f t="shared" si="82"/>
        <v>-7.7253311212133156E-3</v>
      </c>
      <c r="AG73" s="8">
        <f t="shared" si="82"/>
        <v>1.591512932591533E-2</v>
      </c>
      <c r="AH73" s="8">
        <f t="shared" si="82"/>
        <v>3.2537647619527654E-2</v>
      </c>
      <c r="AI73" s="8">
        <f t="shared" si="82"/>
        <v>-1.8981685793911657E-2</v>
      </c>
      <c r="AJ73" s="8">
        <f t="shared" si="82"/>
        <v>-2.7753862480049813E-2</v>
      </c>
      <c r="AK73" s="8">
        <f t="shared" si="82"/>
        <v>-1.9051895636655949E-2</v>
      </c>
      <c r="AL73" s="8">
        <f t="shared" si="82"/>
        <v>8.4487433701329467E-5</v>
      </c>
      <c r="AM73" s="8">
        <f t="shared" si="82"/>
        <v>-1.7284195755892056E-2</v>
      </c>
      <c r="AN73" s="8">
        <f t="shared" si="82"/>
        <v>6.9974204178414956E-3</v>
      </c>
      <c r="AO73" s="8">
        <f t="shared" si="82"/>
        <v>-3.2558993041495281E-2</v>
      </c>
      <c r="AP73" s="8">
        <f t="shared" si="82"/>
        <v>4.3568420932018084E-2</v>
      </c>
      <c r="AQ73" s="8">
        <f t="shared" si="82"/>
        <v>4.8573802896841198E-2</v>
      </c>
      <c r="AR73" s="8">
        <f t="shared" si="82"/>
        <v>-3.0229171871319613E-2</v>
      </c>
      <c r="AS73" s="8">
        <f t="shared" si="82"/>
        <v>-1.9034451782276786E-2</v>
      </c>
      <c r="AT73" s="8">
        <f t="shared" si="82"/>
        <v>-3.5395222144111969E-2</v>
      </c>
      <c r="AU73" s="8">
        <f t="shared" si="82"/>
        <v>-1.3497293936832883E-2</v>
      </c>
      <c r="AV73" s="8">
        <f t="shared" si="82"/>
        <v>-1.9177236609696224E-2</v>
      </c>
      <c r="AW73" s="8">
        <f t="shared" si="82"/>
        <v>-1.5266391039589435E-2</v>
      </c>
      <c r="AX73" s="8">
        <f t="shared" si="82"/>
        <v>2.6923824855837287E-4</v>
      </c>
      <c r="AY73" s="8">
        <f t="shared" si="82"/>
        <v>7.4340250595016878E-3</v>
      </c>
      <c r="AZ73" s="8">
        <f t="shared" ref="AZ73:BI73" si="83">AZ46-AVERAGE(AZ$31:AZ$45)</f>
        <v>3.1582461522843212E-2</v>
      </c>
      <c r="BA73" s="8">
        <f t="shared" si="83"/>
        <v>-6.61500184903447E-3</v>
      </c>
      <c r="BB73" s="8">
        <f t="shared" si="83"/>
        <v>-2.5652764861735868E-2</v>
      </c>
      <c r="BC73" s="8">
        <f t="shared" si="83"/>
        <v>-3.058640490461062E-3</v>
      </c>
      <c r="BD73" s="8">
        <f t="shared" si="83"/>
        <v>1.7123292826843736E-3</v>
      </c>
      <c r="BE73" s="8">
        <f t="shared" si="83"/>
        <v>1.0841783309895425E-3</v>
      </c>
      <c r="BF73" s="8">
        <f t="shared" si="83"/>
        <v>2.6098005608382255E-5</v>
      </c>
      <c r="BG73" s="8">
        <f t="shared" si="83"/>
        <v>-2.2396565076973035E-3</v>
      </c>
      <c r="BH73" s="8">
        <f t="shared" si="83"/>
        <v>5.2984395714936169E-2</v>
      </c>
      <c r="BI73" s="8">
        <f t="shared" si="83"/>
        <v>-2.1163683560465787E-2</v>
      </c>
      <c r="BJ73" s="26"/>
      <c r="BL73" s="24">
        <f t="shared" si="55"/>
        <v>2.3697119926884732E-4</v>
      </c>
      <c r="BM73" s="8">
        <f>BL73</f>
        <v>2.3697119926884732E-4</v>
      </c>
      <c r="BQ73" s="8">
        <f t="shared" ref="BQ73:BQ82" si="84">_xlfn.STDEV.S(B73:AY73)</f>
        <v>3.6644034392937848E-2</v>
      </c>
      <c r="BR73" s="9">
        <f>(BL73/BQ73)*SQRT(1000)</f>
        <v>0.20449951594183796</v>
      </c>
      <c r="BS73" s="8">
        <f>_xlfn.T.INV.2T(0.1,999)</f>
        <v>1.6463803454274908</v>
      </c>
      <c r="BT73" s="8">
        <f>_xlfn.T.INV.2T(0.05,999)</f>
        <v>1.9623414611334626</v>
      </c>
      <c r="BU73" s="8">
        <f>_xlfn.T.INV.2T(0.01,999)</f>
        <v>2.5807596372676254</v>
      </c>
      <c r="BV73" s="9" t="str">
        <f>IF(ABS(BR73)&gt;BT73,"Odrzucamy H0","NieodrzucamyH0")</f>
        <v>NieodrzucamyH0</v>
      </c>
      <c r="BY73" s="9">
        <f>BL73/$BU$61</f>
        <v>2.4981638021837862E-2</v>
      </c>
      <c r="BZ73" s="8">
        <f>_xlfn.T.INV.2T(0.1,14)</f>
        <v>1.7613101357748921</v>
      </c>
      <c r="CA73" s="8">
        <f>_xlfn.T.INV.2T(0.05,14)</f>
        <v>2.1447866879178044</v>
      </c>
      <c r="CB73" s="8">
        <f>_xlfn.T.INV.2T(0.01,14)</f>
        <v>2.9768427343708348</v>
      </c>
      <c r="CC73" s="9" t="str">
        <f>IF(ABS(BY73)&gt;CA73,"Odrzucamy H0","NieodrzucamyH0")</f>
        <v>NieodrzucamyH0</v>
      </c>
      <c r="CF73" s="30">
        <f>COUNTIF(B73:BI73,"&gt;0")/60</f>
        <v>0.48333333333333334</v>
      </c>
      <c r="CG73" s="9">
        <f>(SQRT(60)/0.5)*(CF73-0.5)</f>
        <v>-0.2581988897471611</v>
      </c>
      <c r="CH73" s="22">
        <f>NORMSINV(1-0.05)</f>
        <v>1.6448536269514715</v>
      </c>
      <c r="CI73" s="22">
        <f>NORMSINV(1-0.025)</f>
        <v>1.9599639845400536</v>
      </c>
      <c r="CJ73" s="22">
        <f>NORMSINV(1-0.005)</f>
        <v>2.5758293035488999</v>
      </c>
      <c r="CK73" s="9" t="str">
        <f>IF(ABS(CG73)&gt;CI73,"Odrzucamy H0","NieodrzucamyH0")</f>
        <v>NieodrzucamyH0</v>
      </c>
      <c r="CO73" s="9">
        <f>SQRT(60)*(CF73-$CQ$62)/SQRT($CQ$62*(1-$CQ$62))</f>
        <v>1.136973087694588</v>
      </c>
      <c r="CP73" s="22">
        <f>NORMSINV(1-0.05)</f>
        <v>1.6448536269514715</v>
      </c>
      <c r="CQ73" s="22">
        <f>NORMSINV(1-0.025)</f>
        <v>1.9599639845400536</v>
      </c>
      <c r="CR73" s="22">
        <f>NORMSINV(1-0.005)</f>
        <v>2.5758293035488999</v>
      </c>
      <c r="CS73" s="9" t="str">
        <f>IF(ABS(CO73)&gt;CQ73,"Odrzucamy H0","NieodrzucamyH0")</f>
        <v>NieodrzucamyH0</v>
      </c>
    </row>
    <row r="74" spans="1:97" x14ac:dyDescent="0.25">
      <c r="A74" s="12">
        <v>1</v>
      </c>
      <c r="B74" s="4">
        <f t="shared" ref="B74:AY74" si="85">B47-AVERAGE(B$31:B$45)</f>
        <v>-3.7896536691738938E-2</v>
      </c>
      <c r="C74" s="4">
        <f t="shared" si="85"/>
        <v>-8.7894844198060998E-3</v>
      </c>
      <c r="D74" s="4">
        <f t="shared" si="85"/>
        <v>2.9101368708478358E-2</v>
      </c>
      <c r="E74" s="4">
        <f t="shared" si="85"/>
        <v>-5.8954943090301012E-3</v>
      </c>
      <c r="F74" s="4">
        <f t="shared" si="85"/>
        <v>5.7337537723369733E-2</v>
      </c>
      <c r="G74" s="4">
        <f t="shared" si="85"/>
        <v>1.8366314942685961E-3</v>
      </c>
      <c r="H74" s="4">
        <f t="shared" si="85"/>
        <v>4.1489505080824475E-2</v>
      </c>
      <c r="I74" s="4">
        <f t="shared" si="85"/>
        <v>-7.9946159089244156E-2</v>
      </c>
      <c r="J74" s="4">
        <f t="shared" si="85"/>
        <v>6.9297091215761233E-2</v>
      </c>
      <c r="K74" s="4">
        <f t="shared" si="85"/>
        <v>-1.5254608873392998E-2</v>
      </c>
      <c r="L74" s="4">
        <f t="shared" si="85"/>
        <v>5.6053761018972387E-2</v>
      </c>
      <c r="M74" s="4">
        <f t="shared" si="85"/>
        <v>8.8414695710245916E-3</v>
      </c>
      <c r="N74" s="4">
        <f t="shared" si="85"/>
        <v>7.5892213348592516E-3</v>
      </c>
      <c r="O74" s="4">
        <f t="shared" si="85"/>
        <v>2.5561938402385909E-2</v>
      </c>
      <c r="P74" s="4">
        <f t="shared" si="85"/>
        <v>9.3905812241179026E-2</v>
      </c>
      <c r="Q74" s="4">
        <f t="shared" si="85"/>
        <v>4.6803894376395852E-3</v>
      </c>
      <c r="R74" s="4">
        <f t="shared" si="85"/>
        <v>8.8551339167008428E-2</v>
      </c>
      <c r="S74" s="4">
        <f t="shared" si="85"/>
        <v>-5.3222792416890222E-3</v>
      </c>
      <c r="T74" s="4">
        <f t="shared" si="85"/>
        <v>-2.5629795404336023E-3</v>
      </c>
      <c r="U74" s="4">
        <f t="shared" si="85"/>
        <v>1.9970584593319549E-2</v>
      </c>
      <c r="V74" s="4">
        <f t="shared" si="85"/>
        <v>2.8008314354729308E-2</v>
      </c>
      <c r="W74" s="4">
        <f t="shared" si="85"/>
        <v>9.2928014636649389E-2</v>
      </c>
      <c r="X74" s="4">
        <f t="shared" si="85"/>
        <v>4.6693352823720925E-2</v>
      </c>
      <c r="Y74" s="4">
        <f t="shared" si="85"/>
        <v>-5.3384091832236113E-3</v>
      </c>
      <c r="Z74" s="4">
        <f t="shared" si="85"/>
        <v>-5.5683073678809199E-3</v>
      </c>
      <c r="AA74" s="4">
        <f t="shared" si="85"/>
        <v>5.2552194546162133E-2</v>
      </c>
      <c r="AB74" s="4">
        <f t="shared" si="85"/>
        <v>8.2346957064058202E-2</v>
      </c>
      <c r="AC74" s="4">
        <f t="shared" si="85"/>
        <v>7.3318364535909092E-3</v>
      </c>
      <c r="AD74" s="4">
        <f t="shared" si="85"/>
        <v>1.3537875653744095E-2</v>
      </c>
      <c r="AE74" s="4">
        <f t="shared" si="85"/>
        <v>-9.9883488457022454E-3</v>
      </c>
      <c r="AF74" s="4">
        <f t="shared" si="85"/>
        <v>1.2370738237782532E-2</v>
      </c>
      <c r="AG74" s="4">
        <f t="shared" si="85"/>
        <v>3.1382793603456471E-2</v>
      </c>
      <c r="AH74" s="4">
        <f t="shared" si="85"/>
        <v>6.9024490288728563E-2</v>
      </c>
      <c r="AI74" s="4">
        <f t="shared" si="85"/>
        <v>-9.7964530548901273E-3</v>
      </c>
      <c r="AJ74" s="4">
        <f t="shared" si="85"/>
        <v>3.6069288795628769E-2</v>
      </c>
      <c r="AK74" s="4">
        <f t="shared" si="85"/>
        <v>-2.8347346744729681E-4</v>
      </c>
      <c r="AL74" s="4">
        <f t="shared" si="85"/>
        <v>2.4865906419887927E-2</v>
      </c>
      <c r="AM74" s="4">
        <f t="shared" si="85"/>
        <v>-4.0555248623766416E-2</v>
      </c>
      <c r="AN74" s="4">
        <f t="shared" si="85"/>
        <v>7.196255131236666E-2</v>
      </c>
      <c r="AO74" s="4">
        <f t="shared" si="85"/>
        <v>4.0396359762350044E-2</v>
      </c>
      <c r="AP74" s="4">
        <f t="shared" si="85"/>
        <v>0.15120441542059837</v>
      </c>
      <c r="AQ74" s="4">
        <f t="shared" si="85"/>
        <v>2.1925054167029705E-2</v>
      </c>
      <c r="AR74" s="4">
        <f t="shared" si="85"/>
        <v>6.9752343147938857E-3</v>
      </c>
      <c r="AS74" s="4">
        <f t="shared" si="85"/>
        <v>-2.4774763929204007E-2</v>
      </c>
      <c r="AT74" s="4">
        <f t="shared" si="85"/>
        <v>4.5194764744288518E-2</v>
      </c>
      <c r="AU74" s="4">
        <f t="shared" si="85"/>
        <v>7.279270977395046E-4</v>
      </c>
      <c r="AV74" s="4">
        <f t="shared" si="85"/>
        <v>6.6982381071257313E-2</v>
      </c>
      <c r="AW74" s="4">
        <f t="shared" si="85"/>
        <v>-1.5328229977610262E-4</v>
      </c>
      <c r="AX74" s="4">
        <f t="shared" si="85"/>
        <v>-2.0154853560928627E-5</v>
      </c>
      <c r="AY74" s="4">
        <f t="shared" si="85"/>
        <v>4.3577959459122323E-2</v>
      </c>
      <c r="AZ74" s="4">
        <f t="shared" ref="AZ74:BI74" si="86">AZ47-AVERAGE(AZ$31:AZ$45)</f>
        <v>5.3346027395065027E-2</v>
      </c>
      <c r="BA74" s="4">
        <f t="shared" si="86"/>
        <v>-1.1700251318305658E-2</v>
      </c>
      <c r="BB74" s="4">
        <f t="shared" si="86"/>
        <v>6.690986912830077E-2</v>
      </c>
      <c r="BC74" s="4">
        <f t="shared" si="86"/>
        <v>-8.1897506308872174E-4</v>
      </c>
      <c r="BD74" s="4">
        <f t="shared" si="86"/>
        <v>2.6015384803142926E-2</v>
      </c>
      <c r="BE74" s="4">
        <f t="shared" si="86"/>
        <v>1.355447762723155E-2</v>
      </c>
      <c r="BF74" s="4">
        <f t="shared" si="86"/>
        <v>4.8368584321287517E-2</v>
      </c>
      <c r="BG74" s="4">
        <f t="shared" si="86"/>
        <v>-9.8217470479965985E-3</v>
      </c>
      <c r="BH74" s="4">
        <f t="shared" si="86"/>
        <v>5.5277285544016244E-2</v>
      </c>
      <c r="BI74" s="4">
        <f t="shared" si="86"/>
        <v>-3.80040622231819E-3</v>
      </c>
      <c r="BL74" s="24">
        <f t="shared" si="55"/>
        <v>2.3924322093222088E-2</v>
      </c>
      <c r="BM74" s="4">
        <f>SUM(BL73:BL74)</f>
        <v>2.4161293292490935E-2</v>
      </c>
      <c r="BQ74" s="4">
        <f t="shared" si="84"/>
        <v>4.0787344505872188E-2</v>
      </c>
      <c r="BR74" s="1">
        <f t="shared" ref="BR74:BR82" si="87">(BL74/BQ74)*SQRT(1000)</f>
        <v>18.548731280894454</v>
      </c>
      <c r="BS74" s="4">
        <f t="shared" ref="BS74:BS82" si="88">_xlfn.T.INV.2T(0.1,999)</f>
        <v>1.6463803454274908</v>
      </c>
      <c r="BT74" s="4">
        <f t="shared" ref="BT74:BT82" si="89">_xlfn.T.INV.2T(0.05,999)</f>
        <v>1.9623414611334626</v>
      </c>
      <c r="BU74" s="4">
        <f t="shared" ref="BU74:BU82" si="90">_xlfn.T.INV.2T(0.01,999)</f>
        <v>2.5807596372676254</v>
      </c>
      <c r="BV74" s="1" t="str">
        <f t="shared" ref="BV74:BV93" si="91">IF(ABS(BR74)&gt;BT74,"Odrzucamy H0","NieodrzucamyH0")</f>
        <v>Odrzucamy H0</v>
      </c>
      <c r="BY74" s="1">
        <f t="shared" ref="BY74:BY82" si="92">BL74/$BU$61</f>
        <v>2.52211558322186</v>
      </c>
      <c r="BZ74" s="4">
        <f t="shared" ref="BZ74:BZ82" si="93">_xlfn.T.INV.2T(0.1,14)</f>
        <v>1.7613101357748921</v>
      </c>
      <c r="CA74" s="4">
        <f t="shared" ref="CA74:CA82" si="94">_xlfn.T.INV.2T(0.05,14)</f>
        <v>2.1447866879178044</v>
      </c>
      <c r="CB74" s="4">
        <f t="shared" ref="CB74:CB82" si="95">_xlfn.T.INV.2T(0.01,14)</f>
        <v>2.9768427343708348</v>
      </c>
      <c r="CC74" s="1" t="str">
        <f t="shared" ref="CC74:CC82" si="96">IF(ABS(BY74)&gt;CA74,"Odrzucamy H0","NieodrzucamyH0")</f>
        <v>Odrzucamy H0</v>
      </c>
      <c r="CF74" s="34">
        <f t="shared" ref="CF74:CF82" si="97">COUNTIF(B74:BI74,"&gt;0")/60</f>
        <v>0.66666666666666663</v>
      </c>
      <c r="CG74" s="35">
        <f t="shared" ref="CG74:CG82" si="98">(SQRT(60)/0.5)*(CF74-0.5)</f>
        <v>2.5819888974716108</v>
      </c>
      <c r="CH74" s="23">
        <f t="shared" ref="CH74:CH82" si="99">NORMSINV(1-0.05)</f>
        <v>1.6448536269514715</v>
      </c>
      <c r="CI74" s="23">
        <f t="shared" ref="CI74:CI82" si="100">NORMSINV(1-0.025)</f>
        <v>1.9599639845400536</v>
      </c>
      <c r="CJ74" s="23">
        <f t="shared" ref="CJ74:CJ82" si="101">NORMSINV(1-0.005)</f>
        <v>2.5758293035488999</v>
      </c>
      <c r="CK74" s="1" t="str">
        <f t="shared" ref="CK74:CK93" si="102">IF(ABS(CG74)&gt;CI74,"Odrzucamy H0","NieodrzucamyH0")</f>
        <v>Odrzucamy H0</v>
      </c>
      <c r="CO74" s="35">
        <f t="shared" ref="CO74:CO82" si="103">SQRT(60)*(CF74-$CQ$62)/SQRT($CQ$62*(1-$CQ$62))</f>
        <v>4.023135541073156</v>
      </c>
      <c r="CP74" s="23">
        <f t="shared" ref="CP74:CP82" si="104">NORMSINV(1-0.05)</f>
        <v>1.6448536269514715</v>
      </c>
      <c r="CQ74" s="23">
        <f t="shared" ref="CQ74:CQ82" si="105">NORMSINV(1-0.025)</f>
        <v>1.9599639845400536</v>
      </c>
      <c r="CR74" s="23">
        <f t="shared" ref="CR74:CR82" si="106">NORMSINV(1-0.005)</f>
        <v>2.5758293035488999</v>
      </c>
      <c r="CS74" s="1" t="str">
        <f t="shared" ref="CS74:CS93" si="107">IF(ABS(CO74)&gt;CQ74,"Odrzucamy H0","NieodrzucamyH0")</f>
        <v>Odrzucamy H0</v>
      </c>
    </row>
    <row r="75" spans="1:97" x14ac:dyDescent="0.25">
      <c r="A75" s="12">
        <v>2</v>
      </c>
      <c r="B75" s="4">
        <f t="shared" ref="B75:AY75" si="108">B48-AVERAGE(B$31:B$45)</f>
        <v>-9.302211803315719E-3</v>
      </c>
      <c r="C75" s="4">
        <f t="shared" si="108"/>
        <v>8.1589745617790654E-3</v>
      </c>
      <c r="D75" s="4">
        <f t="shared" si="108"/>
        <v>1.0869971306705098E-2</v>
      </c>
      <c r="E75" s="4">
        <f t="shared" si="108"/>
        <v>6.4277107493020623E-4</v>
      </c>
      <c r="F75" s="4">
        <f t="shared" si="108"/>
        <v>8.5467866859044849E-3</v>
      </c>
      <c r="G75" s="4">
        <f t="shared" si="108"/>
        <v>1.8287932231124118E-3</v>
      </c>
      <c r="H75" s="4">
        <f t="shared" si="108"/>
        <v>4.6689840902088458E-3</v>
      </c>
      <c r="I75" s="4">
        <f t="shared" si="108"/>
        <v>1.3635798195997476E-2</v>
      </c>
      <c r="J75" s="4">
        <f t="shared" si="108"/>
        <v>1.6289513706785195E-2</v>
      </c>
      <c r="K75" s="4">
        <f t="shared" si="108"/>
        <v>-1.603219225702042E-2</v>
      </c>
      <c r="L75" s="4">
        <f t="shared" si="108"/>
        <v>-2.7258554341714453E-2</v>
      </c>
      <c r="M75" s="4">
        <f t="shared" si="108"/>
        <v>8.4772628582672396E-3</v>
      </c>
      <c r="N75" s="4">
        <f t="shared" si="108"/>
        <v>2.8477418294090237E-3</v>
      </c>
      <c r="O75" s="4">
        <f t="shared" si="108"/>
        <v>4.5127205707375592E-3</v>
      </c>
      <c r="P75" s="4">
        <f t="shared" si="108"/>
        <v>2.3607773974072242E-2</v>
      </c>
      <c r="Q75" s="4">
        <f t="shared" si="108"/>
        <v>4.8893427786120868E-3</v>
      </c>
      <c r="R75" s="4">
        <f t="shared" si="108"/>
        <v>4.4405393581836691E-2</v>
      </c>
      <c r="S75" s="4">
        <f t="shared" si="108"/>
        <v>-5.3415072166703775E-3</v>
      </c>
      <c r="T75" s="4">
        <f t="shared" si="108"/>
        <v>-6.5352408213130812E-3</v>
      </c>
      <c r="U75" s="4">
        <f t="shared" si="108"/>
        <v>1.2958689628993936E-2</v>
      </c>
      <c r="V75" s="4">
        <f t="shared" si="108"/>
        <v>3.2094997444529864E-3</v>
      </c>
      <c r="W75" s="4">
        <f t="shared" si="108"/>
        <v>2.2204777635430016E-3</v>
      </c>
      <c r="X75" s="4">
        <f t="shared" si="108"/>
        <v>5.8992408410737912E-2</v>
      </c>
      <c r="Y75" s="4">
        <f t="shared" si="108"/>
        <v>-5.3384682387214461E-3</v>
      </c>
      <c r="Z75" s="4">
        <f t="shared" si="108"/>
        <v>2.0165299607223602E-3</v>
      </c>
      <c r="AA75" s="4">
        <f t="shared" si="108"/>
        <v>1.2740167591907969E-2</v>
      </c>
      <c r="AB75" s="4">
        <f t="shared" si="108"/>
        <v>2.0034397456140648E-2</v>
      </c>
      <c r="AC75" s="4">
        <f t="shared" si="108"/>
        <v>6.5279108209949192E-4</v>
      </c>
      <c r="AD75" s="4">
        <f t="shared" si="108"/>
        <v>4.4605360539227187E-2</v>
      </c>
      <c r="AE75" s="4">
        <f t="shared" si="108"/>
        <v>-9.9961512735039608E-3</v>
      </c>
      <c r="AF75" s="4">
        <f t="shared" si="108"/>
        <v>2.388476927100877E-3</v>
      </c>
      <c r="AG75" s="4">
        <f t="shared" si="108"/>
        <v>9.1326526136435333E-3</v>
      </c>
      <c r="AH75" s="4">
        <f t="shared" si="108"/>
        <v>2.496407093837729E-2</v>
      </c>
      <c r="AI75" s="4">
        <f t="shared" si="108"/>
        <v>1.299557460659717E-3</v>
      </c>
      <c r="AJ75" s="4">
        <f t="shared" si="108"/>
        <v>0.1003959867369064</v>
      </c>
      <c r="AK75" s="4">
        <f t="shared" si="108"/>
        <v>-2.9193467377349814E-4</v>
      </c>
      <c r="AL75" s="4">
        <f t="shared" si="108"/>
        <v>1.304072440418038E-2</v>
      </c>
      <c r="AM75" s="4">
        <f t="shared" si="108"/>
        <v>1.0454086700896086E-2</v>
      </c>
      <c r="AN75" s="4">
        <f t="shared" si="108"/>
        <v>-5.2735103433101376E-3</v>
      </c>
      <c r="AO75" s="4">
        <f t="shared" si="108"/>
        <v>-3.6744026757124914E-3</v>
      </c>
      <c r="AP75" s="4">
        <f t="shared" si="108"/>
        <v>-6.1425226693945165E-3</v>
      </c>
      <c r="AQ75" s="4">
        <f t="shared" si="108"/>
        <v>2.104286974873032E-2</v>
      </c>
      <c r="AR75" s="4">
        <f t="shared" si="108"/>
        <v>3.2182708995461317E-3</v>
      </c>
      <c r="AS75" s="4">
        <f t="shared" si="108"/>
        <v>2.2934723117718447E-2</v>
      </c>
      <c r="AT75" s="4">
        <f t="shared" si="108"/>
        <v>1.7630984597565597E-2</v>
      </c>
      <c r="AU75" s="4">
        <f t="shared" si="108"/>
        <v>6.7958263792878655E-3</v>
      </c>
      <c r="AV75" s="4">
        <f t="shared" si="108"/>
        <v>5.3860543726113437E-2</v>
      </c>
      <c r="AW75" s="4">
        <f t="shared" si="108"/>
        <v>-1.751052447457168E-4</v>
      </c>
      <c r="AX75" s="4">
        <f t="shared" si="108"/>
        <v>2.2512179797854344E-3</v>
      </c>
      <c r="AY75" s="4">
        <f t="shared" si="108"/>
        <v>4.7566339665631808E-3</v>
      </c>
      <c r="AZ75" s="4">
        <f t="shared" ref="AZ75:BI75" si="109">AZ48-AVERAGE(AZ$31:AZ$45)</f>
        <v>1.8312135629383195E-2</v>
      </c>
      <c r="BA75" s="4">
        <f t="shared" si="109"/>
        <v>-4.2641933130307058E-3</v>
      </c>
      <c r="BB75" s="4">
        <f t="shared" si="109"/>
        <v>7.7472031228946095E-2</v>
      </c>
      <c r="BC75" s="4">
        <f t="shared" si="109"/>
        <v>-8.239799571148395E-4</v>
      </c>
      <c r="BD75" s="4">
        <f t="shared" si="109"/>
        <v>-4.1848003117768481E-3</v>
      </c>
      <c r="BE75" s="4">
        <f t="shared" si="109"/>
        <v>2.1216059800280699E-3</v>
      </c>
      <c r="BF75" s="4">
        <f t="shared" si="109"/>
        <v>1.7306581515119837E-2</v>
      </c>
      <c r="BG75" s="4">
        <f t="shared" si="109"/>
        <v>-1.0644317068009164E-3</v>
      </c>
      <c r="BH75" s="4">
        <f t="shared" si="109"/>
        <v>-2.1926685487244472E-2</v>
      </c>
      <c r="BI75" s="4">
        <f t="shared" si="109"/>
        <v>-3.801919847450764E-3</v>
      </c>
      <c r="BL75" s="24">
        <f t="shared" si="55"/>
        <v>9.8127219830686785E-3</v>
      </c>
      <c r="BM75" s="4">
        <f>SUM(BL73:BL75)</f>
        <v>3.3974015275559613E-2</v>
      </c>
      <c r="BQ75" s="4">
        <f t="shared" si="84"/>
        <v>2.0759990428056718E-2</v>
      </c>
      <c r="BR75" s="1">
        <f t="shared" si="87"/>
        <v>14.947286040442515</v>
      </c>
      <c r="BS75" s="4">
        <f t="shared" si="88"/>
        <v>1.6463803454274908</v>
      </c>
      <c r="BT75" s="4">
        <f t="shared" si="89"/>
        <v>1.9623414611334626</v>
      </c>
      <c r="BU75" s="4">
        <f t="shared" si="90"/>
        <v>2.5807596372676254</v>
      </c>
      <c r="BV75" s="1" t="str">
        <f t="shared" si="91"/>
        <v>Odrzucamy H0</v>
      </c>
      <c r="BY75" s="1">
        <f t="shared" si="92"/>
        <v>1.0344627083219518</v>
      </c>
      <c r="BZ75" s="4">
        <f t="shared" si="93"/>
        <v>1.7613101357748921</v>
      </c>
      <c r="CA75" s="4">
        <f t="shared" si="94"/>
        <v>2.1447866879178044</v>
      </c>
      <c r="CB75" s="4">
        <f t="shared" si="95"/>
        <v>2.9768427343708348</v>
      </c>
      <c r="CC75" s="1" t="str">
        <f t="shared" si="96"/>
        <v>NieodrzucamyH0</v>
      </c>
      <c r="CF75" s="34">
        <f t="shared" si="97"/>
        <v>0.7</v>
      </c>
      <c r="CG75" s="35">
        <f t="shared" si="98"/>
        <v>3.0983866769659327</v>
      </c>
      <c r="CH75" s="24">
        <f t="shared" si="99"/>
        <v>1.6448536269514715</v>
      </c>
      <c r="CI75" s="24">
        <f t="shared" si="100"/>
        <v>1.9599639845400536</v>
      </c>
      <c r="CJ75" s="24">
        <f t="shared" si="101"/>
        <v>2.5758293035488999</v>
      </c>
      <c r="CK75" s="1" t="str">
        <f t="shared" si="102"/>
        <v>Odrzucamy H0</v>
      </c>
      <c r="CO75" s="35">
        <f t="shared" si="103"/>
        <v>4.5478923507783504</v>
      </c>
      <c r="CP75" s="24">
        <f t="shared" si="104"/>
        <v>1.6448536269514715</v>
      </c>
      <c r="CQ75" s="24">
        <f t="shared" si="105"/>
        <v>1.9599639845400536</v>
      </c>
      <c r="CR75" s="24">
        <f t="shared" si="106"/>
        <v>2.5758293035488999</v>
      </c>
      <c r="CS75" s="1" t="str">
        <f t="shared" si="107"/>
        <v>Odrzucamy H0</v>
      </c>
    </row>
    <row r="76" spans="1:97" x14ac:dyDescent="0.25">
      <c r="A76" s="12">
        <v>3</v>
      </c>
      <c r="B76" s="4">
        <f t="shared" ref="B76:AY76" si="110">B49-AVERAGE(B$31:B$45)</f>
        <v>-9.3726716284062116E-3</v>
      </c>
      <c r="C76" s="4">
        <f t="shared" si="110"/>
        <v>8.1542114734283917E-3</v>
      </c>
      <c r="D76" s="4">
        <f t="shared" si="110"/>
        <v>1.0862337631689553E-2</v>
      </c>
      <c r="E76" s="4">
        <f t="shared" si="110"/>
        <v>6.426219370157121E-4</v>
      </c>
      <c r="F76" s="4">
        <f t="shared" si="110"/>
        <v>8.7272311553674396E-4</v>
      </c>
      <c r="G76" s="4">
        <f t="shared" si="110"/>
        <v>1.8209986578860853E-3</v>
      </c>
      <c r="H76" s="4">
        <f t="shared" si="110"/>
        <v>4.6268846210453613E-3</v>
      </c>
      <c r="I76" s="4">
        <f t="shared" si="110"/>
        <v>1.3471632778997397E-2</v>
      </c>
      <c r="J76" s="4">
        <f t="shared" si="110"/>
        <v>1.6212068194186562E-2</v>
      </c>
      <c r="K76" s="4">
        <f t="shared" si="110"/>
        <v>-1.6242289925216702E-2</v>
      </c>
      <c r="L76" s="4">
        <f t="shared" si="110"/>
        <v>-2.6568274379944797E-2</v>
      </c>
      <c r="M76" s="4">
        <f t="shared" si="110"/>
        <v>8.1265704572237776E-3</v>
      </c>
      <c r="N76" s="4">
        <f t="shared" si="110"/>
        <v>2.8245859730981929E-3</v>
      </c>
      <c r="O76" s="4">
        <f t="shared" si="110"/>
        <v>4.5103198447970401E-3</v>
      </c>
      <c r="P76" s="4">
        <f t="shared" si="110"/>
        <v>2.3515786646814175E-2</v>
      </c>
      <c r="Q76" s="4">
        <f t="shared" si="110"/>
        <v>4.8630378861593097E-3</v>
      </c>
      <c r="R76" s="4">
        <f t="shared" si="110"/>
        <v>-1.8195867532917742E-4</v>
      </c>
      <c r="S76" s="4">
        <f t="shared" si="110"/>
        <v>-5.3605676653062971E-3</v>
      </c>
      <c r="T76" s="4">
        <f t="shared" si="110"/>
        <v>-6.5353022722026604E-3</v>
      </c>
      <c r="U76" s="4">
        <f t="shared" si="110"/>
        <v>1.2868961897670729E-2</v>
      </c>
      <c r="V76" s="4">
        <f t="shared" si="110"/>
        <v>3.1842962739645807E-3</v>
      </c>
      <c r="W76" s="4">
        <f t="shared" si="110"/>
        <v>2.1805572153261524E-3</v>
      </c>
      <c r="X76" s="4">
        <f t="shared" si="110"/>
        <v>1.5876235158231677E-2</v>
      </c>
      <c r="Y76" s="4">
        <f t="shared" si="110"/>
        <v>-5.3385273229304558E-3</v>
      </c>
      <c r="Z76" s="4">
        <f t="shared" si="110"/>
        <v>2.0158321473892167E-3</v>
      </c>
      <c r="AA76" s="4">
        <f t="shared" si="110"/>
        <v>1.2573503286365114E-2</v>
      </c>
      <c r="AB76" s="4">
        <f t="shared" si="110"/>
        <v>1.9848230792323136E-2</v>
      </c>
      <c r="AC76" s="4">
        <f t="shared" si="110"/>
        <v>6.3286103655872325E-4</v>
      </c>
      <c r="AD76" s="4">
        <f t="shared" si="110"/>
        <v>-1.727060636655138E-2</v>
      </c>
      <c r="AE76" s="4">
        <f t="shared" si="110"/>
        <v>-1.0003997473475256E-2</v>
      </c>
      <c r="AF76" s="4">
        <f t="shared" si="110"/>
        <v>2.3879377062683608E-3</v>
      </c>
      <c r="AG76" s="4">
        <f t="shared" si="110"/>
        <v>9.0535262079119473E-3</v>
      </c>
      <c r="AH76" s="4">
        <f t="shared" si="110"/>
        <v>2.4638531943225257E-2</v>
      </c>
      <c r="AI76" s="4">
        <f t="shared" si="110"/>
        <v>1.2995364480228228E-3</v>
      </c>
      <c r="AJ76" s="4">
        <f t="shared" si="110"/>
        <v>9.1987584806359109E-3</v>
      </c>
      <c r="AK76" s="4">
        <f t="shared" si="110"/>
        <v>-3.0034686976831851E-4</v>
      </c>
      <c r="AL76" s="4">
        <f t="shared" si="110"/>
        <v>1.3034228092401555E-2</v>
      </c>
      <c r="AM76" s="4">
        <f t="shared" si="110"/>
        <v>1.0430613574184676E-2</v>
      </c>
      <c r="AN76" s="4">
        <f t="shared" si="110"/>
        <v>-5.5868456034429779E-3</v>
      </c>
      <c r="AO76" s="4">
        <f t="shared" si="110"/>
        <v>-3.7842193066316976E-3</v>
      </c>
      <c r="AP76" s="4">
        <f t="shared" si="110"/>
        <v>-3.318487364305938E-3</v>
      </c>
      <c r="AQ76" s="4">
        <f t="shared" si="110"/>
        <v>2.0210854571557829E-2</v>
      </c>
      <c r="AR76" s="4">
        <f t="shared" si="110"/>
        <v>3.2175423648164378E-3</v>
      </c>
      <c r="AS76" s="4">
        <f t="shared" si="110"/>
        <v>2.2496959881640858E-2</v>
      </c>
      <c r="AT76" s="4">
        <f t="shared" si="110"/>
        <v>1.7593450291709133E-2</v>
      </c>
      <c r="AU76" s="4">
        <f t="shared" si="110"/>
        <v>6.7863742738166321E-3</v>
      </c>
      <c r="AV76" s="4">
        <f t="shared" si="110"/>
        <v>-4.7994618577938322E-3</v>
      </c>
      <c r="AW76" s="4">
        <f t="shared" si="110"/>
        <v>-1.9672571657083915E-4</v>
      </c>
      <c r="AX76" s="4">
        <f t="shared" si="110"/>
        <v>2.2511370949740554E-3</v>
      </c>
      <c r="AY76" s="4">
        <f t="shared" si="110"/>
        <v>4.7432407193071279E-3</v>
      </c>
      <c r="AZ76" s="4">
        <f t="shared" ref="AZ76:BI76" si="111">AZ49-AVERAGE(AZ$31:AZ$45)</f>
        <v>1.8121559218676898E-2</v>
      </c>
      <c r="BA76" s="4">
        <f t="shared" si="111"/>
        <v>-4.2801983936139893E-3</v>
      </c>
      <c r="BB76" s="4">
        <f t="shared" si="111"/>
        <v>1.854735897723097E-3</v>
      </c>
      <c r="BC76" s="4">
        <f t="shared" si="111"/>
        <v>-8.2896253251821999E-4</v>
      </c>
      <c r="BD76" s="4">
        <f t="shared" si="111"/>
        <v>-4.2167365127827794E-3</v>
      </c>
      <c r="BE76" s="4">
        <f t="shared" si="111"/>
        <v>2.1175214558340296E-3</v>
      </c>
      <c r="BF76" s="4">
        <f t="shared" si="111"/>
        <v>1.720427851294911E-2</v>
      </c>
      <c r="BG76" s="4">
        <f t="shared" si="111"/>
        <v>-1.065251111040085E-3</v>
      </c>
      <c r="BH76" s="4">
        <f t="shared" si="111"/>
        <v>-1.3397501976989152E-2</v>
      </c>
      <c r="BI76" s="4">
        <f t="shared" si="111"/>
        <v>-3.8034372038757086E-3</v>
      </c>
      <c r="BL76" s="24">
        <f t="shared" si="55"/>
        <v>3.5645445600444468E-3</v>
      </c>
      <c r="BM76" s="4">
        <f>SUM(BL73:BL76)</f>
        <v>3.7538559835604057E-2</v>
      </c>
      <c r="BQ76" s="4">
        <f t="shared" si="84"/>
        <v>1.0595273498316377E-2</v>
      </c>
      <c r="BR76" s="1">
        <f t="shared" si="87"/>
        <v>10.638781181716968</v>
      </c>
      <c r="BS76" s="4">
        <f t="shared" si="88"/>
        <v>1.6463803454274908</v>
      </c>
      <c r="BT76" s="4">
        <f t="shared" si="89"/>
        <v>1.9623414611334626</v>
      </c>
      <c r="BU76" s="4">
        <f t="shared" si="90"/>
        <v>2.5807596372676254</v>
      </c>
      <c r="BV76" s="1" t="str">
        <f t="shared" si="91"/>
        <v>Odrzucamy H0</v>
      </c>
      <c r="BY76" s="1">
        <f t="shared" si="92"/>
        <v>0.3757763060932785</v>
      </c>
      <c r="BZ76" s="4">
        <f t="shared" si="93"/>
        <v>1.7613101357748921</v>
      </c>
      <c r="CA76" s="4">
        <f t="shared" si="94"/>
        <v>2.1447866879178044</v>
      </c>
      <c r="CB76" s="4">
        <f t="shared" si="95"/>
        <v>2.9768427343708348</v>
      </c>
      <c r="CC76" s="1" t="str">
        <f t="shared" si="96"/>
        <v>NieodrzucamyH0</v>
      </c>
      <c r="CF76" s="34">
        <f t="shared" si="97"/>
        <v>0.65</v>
      </c>
      <c r="CG76" s="35">
        <f t="shared" si="98"/>
        <v>2.3237900077244507</v>
      </c>
      <c r="CH76" s="24">
        <f t="shared" si="99"/>
        <v>1.6448536269514715</v>
      </c>
      <c r="CI76" s="24">
        <f t="shared" si="100"/>
        <v>1.9599639845400536</v>
      </c>
      <c r="CJ76" s="24">
        <f t="shared" si="101"/>
        <v>2.5758293035488999</v>
      </c>
      <c r="CK76" s="1" t="str">
        <f t="shared" si="102"/>
        <v>Odrzucamy H0</v>
      </c>
      <c r="CO76" s="35">
        <f t="shared" si="103"/>
        <v>3.7607571362205596</v>
      </c>
      <c r="CP76" s="24">
        <f t="shared" si="104"/>
        <v>1.6448536269514715</v>
      </c>
      <c r="CQ76" s="24">
        <f t="shared" si="105"/>
        <v>1.9599639845400536</v>
      </c>
      <c r="CR76" s="24">
        <f t="shared" si="106"/>
        <v>2.5758293035488999</v>
      </c>
      <c r="CS76" s="1" t="str">
        <f t="shared" si="107"/>
        <v>Odrzucamy H0</v>
      </c>
    </row>
    <row r="77" spans="1:97" x14ac:dyDescent="0.25">
      <c r="A77" s="12">
        <v>4</v>
      </c>
      <c r="B77" s="4">
        <f t="shared" ref="B77:AY77" si="112">B50-AVERAGE(B$31:B$45)</f>
        <v>-9.444329421764033E-3</v>
      </c>
      <c r="C77" s="4">
        <f t="shared" si="112"/>
        <v>8.1494691076524472E-3</v>
      </c>
      <c r="D77" s="4">
        <f t="shared" si="112"/>
        <v>1.0854745964899729E-2</v>
      </c>
      <c r="E77" s="4">
        <f t="shared" si="112"/>
        <v>6.4247268384471029E-4</v>
      </c>
      <c r="F77" s="4">
        <f t="shared" si="112"/>
        <v>8.2542090114661772E-4</v>
      </c>
      <c r="G77" s="4">
        <f t="shared" si="112"/>
        <v>1.8582530978809533E-2</v>
      </c>
      <c r="H77" s="4">
        <f t="shared" si="112"/>
        <v>4.5853262032824246E-3</v>
      </c>
      <c r="I77" s="4">
        <f t="shared" si="112"/>
        <v>1.3311594840888804E-2</v>
      </c>
      <c r="J77" s="4">
        <f t="shared" si="112"/>
        <v>1.6133241357813841E-2</v>
      </c>
      <c r="K77" s="4">
        <f t="shared" si="112"/>
        <v>-1.6458613586883917E-2</v>
      </c>
      <c r="L77" s="4">
        <f t="shared" si="112"/>
        <v>-2.7349536669803734E-2</v>
      </c>
      <c r="M77" s="4">
        <f t="shared" si="112"/>
        <v>1.774546335423844E-2</v>
      </c>
      <c r="N77" s="4">
        <f t="shared" si="112"/>
        <v>2.8016513741573753E-3</v>
      </c>
      <c r="O77" s="4">
        <f t="shared" si="112"/>
        <v>4.5079265410989441E-3</v>
      </c>
      <c r="P77" s="4">
        <f t="shared" si="112"/>
        <v>2.3425538795744428E-2</v>
      </c>
      <c r="Q77" s="4">
        <f t="shared" si="112"/>
        <v>4.8370007603196746E-3</v>
      </c>
      <c r="R77" s="4">
        <f t="shared" si="112"/>
        <v>-5.5219660281090321E-4</v>
      </c>
      <c r="S77" s="4">
        <f t="shared" si="112"/>
        <v>-1.9684246142458251E-3</v>
      </c>
      <c r="T77" s="4">
        <f t="shared" si="112"/>
        <v>-6.5353637535771978E-3</v>
      </c>
      <c r="U77" s="4">
        <f t="shared" si="112"/>
        <v>1.2780910238244526E-2</v>
      </c>
      <c r="V77" s="4">
        <f t="shared" si="112"/>
        <v>3.1588378251081392E-3</v>
      </c>
      <c r="W77" s="4">
        <f t="shared" si="112"/>
        <v>2.1411363887118865E-3</v>
      </c>
      <c r="X77" s="4">
        <f t="shared" si="112"/>
        <v>1.584582544175369E-2</v>
      </c>
      <c r="Y77" s="4">
        <f t="shared" si="112"/>
        <v>1.2975178419550292E-2</v>
      </c>
      <c r="Z77" s="4">
        <f t="shared" si="112"/>
        <v>2.0151354984391774E-3</v>
      </c>
      <c r="AA77" s="4">
        <f t="shared" si="112"/>
        <v>1.2411060455170384E-2</v>
      </c>
      <c r="AB77" s="4">
        <f t="shared" si="112"/>
        <v>1.9667042462291621E-2</v>
      </c>
      <c r="AC77" s="4">
        <f t="shared" si="112"/>
        <v>6.1275184364047424E-4</v>
      </c>
      <c r="AD77" s="4">
        <f t="shared" si="112"/>
        <v>-1.8417171798255236E-2</v>
      </c>
      <c r="AE77" s="4">
        <f t="shared" si="112"/>
        <v>2.1207660615091863E-3</v>
      </c>
      <c r="AF77" s="4">
        <f t="shared" si="112"/>
        <v>2.3873976926461807E-3</v>
      </c>
      <c r="AG77" s="4">
        <f t="shared" si="112"/>
        <v>8.9757889730297385E-3</v>
      </c>
      <c r="AH77" s="4">
        <f t="shared" si="112"/>
        <v>2.4324430595167597E-2</v>
      </c>
      <c r="AI77" s="4">
        <f t="shared" si="112"/>
        <v>1.299515429284149E-3</v>
      </c>
      <c r="AJ77" s="4">
        <f t="shared" si="112"/>
        <v>8.705993947804521E-3</v>
      </c>
      <c r="AK77" s="4">
        <f t="shared" si="112"/>
        <v>-1.4959110448262085E-2</v>
      </c>
      <c r="AL77" s="4">
        <f t="shared" si="112"/>
        <v>1.3027764769921232E-2</v>
      </c>
      <c r="AM77" s="4">
        <f t="shared" si="112"/>
        <v>1.0407366256677233E-2</v>
      </c>
      <c r="AN77" s="4">
        <f t="shared" si="112"/>
        <v>-5.9115763120663172E-3</v>
      </c>
      <c r="AO77" s="4">
        <f t="shared" si="112"/>
        <v>-3.8963743070575541E-3</v>
      </c>
      <c r="AP77" s="4">
        <f t="shared" si="112"/>
        <v>-3.8255284903591889E-3</v>
      </c>
      <c r="AQ77" s="4">
        <f t="shared" si="112"/>
        <v>3.6231908274379512E-2</v>
      </c>
      <c r="AR77" s="4">
        <f t="shared" si="112"/>
        <v>3.2168125848220301E-3</v>
      </c>
      <c r="AS77" s="4">
        <f t="shared" si="112"/>
        <v>2.207695766893774E-2</v>
      </c>
      <c r="AT77" s="4">
        <f t="shared" si="112"/>
        <v>1.7556371707563568E-2</v>
      </c>
      <c r="AU77" s="4">
        <f t="shared" si="112"/>
        <v>6.7769800211772181E-3</v>
      </c>
      <c r="AV77" s="4">
        <f t="shared" si="112"/>
        <v>-5.1405099306694197E-3</v>
      </c>
      <c r="AW77" s="4">
        <f t="shared" si="112"/>
        <v>-3.3596006528260891E-3</v>
      </c>
      <c r="AX77" s="4">
        <f t="shared" si="112"/>
        <v>2.2510561641385096E-3</v>
      </c>
      <c r="AY77" s="4">
        <f t="shared" si="112"/>
        <v>4.7299449668142248E-3</v>
      </c>
      <c r="AZ77" s="4">
        <f t="shared" ref="AZ77:BI77" si="113">AZ50-AVERAGE(AZ$31:AZ$45)</f>
        <v>1.7936137851114364E-2</v>
      </c>
      <c r="BA77" s="4">
        <f t="shared" si="113"/>
        <v>-4.2963323082993079E-3</v>
      </c>
      <c r="BB77" s="4">
        <f t="shared" si="113"/>
        <v>1.2868428800832873E-3</v>
      </c>
      <c r="BC77" s="4">
        <f t="shared" si="113"/>
        <v>-2.0583299046629849E-2</v>
      </c>
      <c r="BD77" s="4">
        <f t="shared" si="113"/>
        <v>-4.2490367562228676E-3</v>
      </c>
      <c r="BE77" s="4">
        <f t="shared" si="113"/>
        <v>2.1134533915585312E-3</v>
      </c>
      <c r="BF77" s="4">
        <f t="shared" si="113"/>
        <v>1.7104014068385878E-2</v>
      </c>
      <c r="BG77" s="4">
        <f t="shared" si="113"/>
        <v>-1.0660690338235271E-3</v>
      </c>
      <c r="BH77" s="4">
        <f t="shared" si="113"/>
        <v>-1.4105406689507775E-2</v>
      </c>
      <c r="BI77" s="4">
        <f t="shared" si="113"/>
        <v>7.8023676145037614E-3</v>
      </c>
      <c r="BL77" s="24">
        <f t="shared" si="55"/>
        <v>4.27039419888768E-3</v>
      </c>
      <c r="BM77" s="4">
        <f>SUM(BL73:BL77)</f>
        <v>4.1808954034491738E-2</v>
      </c>
      <c r="BQ77" s="4">
        <f t="shared" si="84"/>
        <v>1.1784004225157463E-2</v>
      </c>
      <c r="BR77" s="1">
        <f t="shared" si="87"/>
        <v>11.45974824620763</v>
      </c>
      <c r="BS77" s="4">
        <f t="shared" si="88"/>
        <v>1.6463803454274908</v>
      </c>
      <c r="BT77" s="4">
        <f t="shared" si="89"/>
        <v>1.9623414611334626</v>
      </c>
      <c r="BU77" s="4">
        <f t="shared" si="90"/>
        <v>2.5807596372676254</v>
      </c>
      <c r="BV77" s="1" t="str">
        <f t="shared" si="91"/>
        <v>Odrzucamy H0</v>
      </c>
      <c r="BY77" s="1">
        <f t="shared" si="92"/>
        <v>0.45018737473720016</v>
      </c>
      <c r="BZ77" s="4">
        <f t="shared" si="93"/>
        <v>1.7613101357748921</v>
      </c>
      <c r="CA77" s="4">
        <f t="shared" si="94"/>
        <v>2.1447866879178044</v>
      </c>
      <c r="CB77" s="4">
        <f t="shared" si="95"/>
        <v>2.9768427343708348</v>
      </c>
      <c r="CC77" s="1" t="str">
        <f t="shared" si="96"/>
        <v>NieodrzucamyH0</v>
      </c>
      <c r="CF77" s="34">
        <f t="shared" si="97"/>
        <v>0.7</v>
      </c>
      <c r="CG77" s="35">
        <f t="shared" si="98"/>
        <v>3.0983866769659327</v>
      </c>
      <c r="CH77" s="24">
        <f t="shared" si="99"/>
        <v>1.6448536269514715</v>
      </c>
      <c r="CI77" s="24">
        <f t="shared" si="100"/>
        <v>1.9599639845400536</v>
      </c>
      <c r="CJ77" s="24">
        <f t="shared" si="101"/>
        <v>2.5758293035488999</v>
      </c>
      <c r="CK77" s="1" t="str">
        <f t="shared" si="102"/>
        <v>Odrzucamy H0</v>
      </c>
      <c r="CO77" s="35">
        <f t="shared" si="103"/>
        <v>4.5478923507783504</v>
      </c>
      <c r="CP77" s="24">
        <f t="shared" si="104"/>
        <v>1.6448536269514715</v>
      </c>
      <c r="CQ77" s="24">
        <f t="shared" si="105"/>
        <v>1.9599639845400536</v>
      </c>
      <c r="CR77" s="24">
        <f t="shared" si="106"/>
        <v>2.5758293035488999</v>
      </c>
      <c r="CS77" s="1" t="str">
        <f t="shared" si="107"/>
        <v>Odrzucamy H0</v>
      </c>
    </row>
    <row r="78" spans="1:97" x14ac:dyDescent="0.25">
      <c r="A78" s="12">
        <v>5</v>
      </c>
      <c r="B78" s="4">
        <f t="shared" ref="B78:AY78" si="114">B51-AVERAGE(B$31:B$45)</f>
        <v>-3.2396133009382239E-2</v>
      </c>
      <c r="C78" s="4">
        <f t="shared" si="114"/>
        <v>6.298769597441578E-2</v>
      </c>
      <c r="D78" s="4">
        <f t="shared" si="114"/>
        <v>-4.5878141786882501E-2</v>
      </c>
      <c r="E78" s="4">
        <f t="shared" si="114"/>
        <v>9.6869211139987005E-3</v>
      </c>
      <c r="F78" s="4">
        <f t="shared" si="114"/>
        <v>7.7746124711758867E-4</v>
      </c>
      <c r="G78" s="4">
        <f t="shared" si="114"/>
        <v>-1.0693964421484414E-2</v>
      </c>
      <c r="H78" s="4">
        <f t="shared" si="114"/>
        <v>-1.3142713190002788E-3</v>
      </c>
      <c r="I78" s="4">
        <f t="shared" si="114"/>
        <v>4.2321575783860317E-2</v>
      </c>
      <c r="J78" s="4">
        <f t="shared" si="114"/>
        <v>-9.1177135743032052E-3</v>
      </c>
      <c r="K78" s="4">
        <f t="shared" si="114"/>
        <v>3.2901260101833252E-2</v>
      </c>
      <c r="L78" s="4">
        <f t="shared" si="114"/>
        <v>-2.8176384571760256E-2</v>
      </c>
      <c r="M78" s="4">
        <f t="shared" si="114"/>
        <v>4.7057049813366864E-2</v>
      </c>
      <c r="N78" s="4">
        <f t="shared" si="114"/>
        <v>4.2601745836159319E-3</v>
      </c>
      <c r="O78" s="4">
        <f t="shared" si="114"/>
        <v>2.2692041575143086E-2</v>
      </c>
      <c r="P78" s="4">
        <f t="shared" si="114"/>
        <v>-2.4179919961088803E-2</v>
      </c>
      <c r="Q78" s="4">
        <f t="shared" si="114"/>
        <v>-1.2915693083023058E-3</v>
      </c>
      <c r="R78" s="4">
        <f t="shared" si="114"/>
        <v>-9.3710591050550143E-4</v>
      </c>
      <c r="S78" s="4">
        <f t="shared" si="114"/>
        <v>-1.2444741874633894E-2</v>
      </c>
      <c r="T78" s="4">
        <f t="shared" si="114"/>
        <v>-2.0525161294188372E-2</v>
      </c>
      <c r="U78" s="4">
        <f t="shared" si="114"/>
        <v>2.3946732972958924E-2</v>
      </c>
      <c r="V78" s="4">
        <f t="shared" si="114"/>
        <v>-3.177617873358584E-2</v>
      </c>
      <c r="W78" s="4">
        <f t="shared" si="114"/>
        <v>1.2755516694441093E-2</v>
      </c>
      <c r="X78" s="4">
        <f t="shared" si="114"/>
        <v>1.5815077539076811E-2</v>
      </c>
      <c r="Y78" s="4">
        <f t="shared" si="114"/>
        <v>4.88327470944315E-3</v>
      </c>
      <c r="Z78" s="4">
        <f t="shared" si="114"/>
        <v>4.1785369505602616E-3</v>
      </c>
      <c r="AA78" s="4">
        <f t="shared" si="114"/>
        <v>1.2555775439341037E-2</v>
      </c>
      <c r="AB78" s="4">
        <f t="shared" si="114"/>
        <v>-7.5928580330530612E-4</v>
      </c>
      <c r="AC78" s="4">
        <f t="shared" si="114"/>
        <v>-4.2872511612064491E-2</v>
      </c>
      <c r="AD78" s="4">
        <f t="shared" si="114"/>
        <v>-1.9645540175674638E-2</v>
      </c>
      <c r="AE78" s="4">
        <f t="shared" si="114"/>
        <v>2.1152255708811341E-2</v>
      </c>
      <c r="AF78" s="4">
        <f t="shared" si="114"/>
        <v>9.4203130648225827E-3</v>
      </c>
      <c r="AG78" s="4">
        <f t="shared" si="114"/>
        <v>2.0685584123405147E-2</v>
      </c>
      <c r="AH78" s="4">
        <f t="shared" si="114"/>
        <v>-2.6400314162977494E-2</v>
      </c>
      <c r="AI78" s="4">
        <f t="shared" si="114"/>
        <v>-1.3896581503666825E-2</v>
      </c>
      <c r="AJ78" s="4">
        <f t="shared" si="114"/>
        <v>8.1905987702975899E-3</v>
      </c>
      <c r="AK78" s="4">
        <f t="shared" si="114"/>
        <v>3.5730511591603148E-2</v>
      </c>
      <c r="AL78" s="4">
        <f t="shared" si="114"/>
        <v>2.4296377742157704E-2</v>
      </c>
      <c r="AM78" s="4">
        <f t="shared" si="114"/>
        <v>5.8680845575007523E-2</v>
      </c>
      <c r="AN78" s="4">
        <f t="shared" si="114"/>
        <v>-2.9819081120921437E-2</v>
      </c>
      <c r="AO78" s="4">
        <f t="shared" si="114"/>
        <v>5.7302532103906557E-3</v>
      </c>
      <c r="AP78" s="4">
        <f t="shared" si="114"/>
        <v>-4.3562025577370302E-3</v>
      </c>
      <c r="AQ78" s="4">
        <f t="shared" si="114"/>
        <v>5.4959113434930665E-2</v>
      </c>
      <c r="AR78" s="4">
        <f t="shared" si="114"/>
        <v>1.6477072610605964E-2</v>
      </c>
      <c r="AS78" s="4">
        <f t="shared" si="114"/>
        <v>4.5240807873962938E-2</v>
      </c>
      <c r="AT78" s="4">
        <f t="shared" si="114"/>
        <v>-2.2664037098408925E-2</v>
      </c>
      <c r="AU78" s="4">
        <f t="shared" si="114"/>
        <v>1.337600495916798E-2</v>
      </c>
      <c r="AV78" s="4">
        <f t="shared" si="114"/>
        <v>-5.4945134987917036E-3</v>
      </c>
      <c r="AW78" s="4">
        <f t="shared" si="114"/>
        <v>9.2242658552570723E-3</v>
      </c>
      <c r="AX78" s="4">
        <f t="shared" si="114"/>
        <v>5.9446440680061673E-3</v>
      </c>
      <c r="AY78" s="4">
        <f t="shared" si="114"/>
        <v>4.6370978166648834E-2</v>
      </c>
      <c r="AZ78" s="4">
        <f t="shared" ref="AZ78:BI78" si="115">AZ51-AVERAGE(AZ$31:AZ$45)</f>
        <v>-2.7706659928577577E-2</v>
      </c>
      <c r="BA78" s="4">
        <f t="shared" si="115"/>
        <v>9.6833897380358084E-3</v>
      </c>
      <c r="BB78" s="4">
        <f t="shared" si="115"/>
        <v>6.9088008192230016E-4</v>
      </c>
      <c r="BC78" s="4">
        <f t="shared" si="115"/>
        <v>1.8910402008956946E-2</v>
      </c>
      <c r="BD78" s="4">
        <f t="shared" si="115"/>
        <v>2.8870489541021681E-2</v>
      </c>
      <c r="BE78" s="4">
        <f t="shared" si="115"/>
        <v>1.1148356358104862E-2</v>
      </c>
      <c r="BF78" s="4">
        <f t="shared" si="115"/>
        <v>-4.4728631117748278E-3</v>
      </c>
      <c r="BG78" s="4">
        <f t="shared" si="115"/>
        <v>-4.1409613359807912E-3</v>
      </c>
      <c r="BH78" s="4">
        <f t="shared" si="115"/>
        <v>-1.485254708609433E-2</v>
      </c>
      <c r="BI78" s="4">
        <f t="shared" si="115"/>
        <v>2.176442520029874E-2</v>
      </c>
      <c r="BL78" s="24">
        <f t="shared" si="55"/>
        <v>5.4592379903582568E-3</v>
      </c>
      <c r="BM78" s="4">
        <f>SUM(BL73:BL78)</f>
        <v>4.7268192024849998E-2</v>
      </c>
      <c r="BQ78" s="4">
        <f t="shared" si="84"/>
        <v>2.6443297860374654E-2</v>
      </c>
      <c r="BR78" s="1">
        <f t="shared" si="87"/>
        <v>6.5285451268625678</v>
      </c>
      <c r="BS78" s="4">
        <f t="shared" si="88"/>
        <v>1.6463803454274908</v>
      </c>
      <c r="BT78" s="4">
        <f t="shared" si="89"/>
        <v>1.9623414611334626</v>
      </c>
      <c r="BU78" s="4">
        <f t="shared" si="90"/>
        <v>2.5807596372676254</v>
      </c>
      <c r="BV78" s="1" t="str">
        <f t="shared" si="91"/>
        <v>Odrzucamy H0</v>
      </c>
      <c r="BY78" s="1">
        <f t="shared" si="92"/>
        <v>0.57551596046686504</v>
      </c>
      <c r="BZ78" s="4">
        <f t="shared" si="93"/>
        <v>1.7613101357748921</v>
      </c>
      <c r="CA78" s="4">
        <f t="shared" si="94"/>
        <v>2.1447866879178044</v>
      </c>
      <c r="CB78" s="4">
        <f t="shared" si="95"/>
        <v>2.9768427343708348</v>
      </c>
      <c r="CC78" s="1" t="str">
        <f t="shared" si="96"/>
        <v>NieodrzucamyH0</v>
      </c>
      <c r="CF78" s="34">
        <f t="shared" si="97"/>
        <v>0.58333333333333337</v>
      </c>
      <c r="CG78" s="35">
        <f t="shared" si="98"/>
        <v>1.2909944487358063</v>
      </c>
      <c r="CH78" s="24">
        <f t="shared" si="99"/>
        <v>1.6448536269514715</v>
      </c>
      <c r="CI78" s="24">
        <f t="shared" si="100"/>
        <v>1.9599639845400536</v>
      </c>
      <c r="CJ78" s="24">
        <f t="shared" si="101"/>
        <v>2.5758293035488999</v>
      </c>
      <c r="CK78" s="1" t="str">
        <f t="shared" si="102"/>
        <v>NieodrzucamyH0</v>
      </c>
      <c r="CO78" s="35">
        <f t="shared" si="103"/>
        <v>2.7112435168101716</v>
      </c>
      <c r="CP78" s="24">
        <f t="shared" si="104"/>
        <v>1.6448536269514715</v>
      </c>
      <c r="CQ78" s="24">
        <f t="shared" si="105"/>
        <v>1.9599639845400536</v>
      </c>
      <c r="CR78" s="24">
        <f t="shared" si="106"/>
        <v>2.5758293035488999</v>
      </c>
      <c r="CS78" s="1" t="str">
        <f t="shared" si="107"/>
        <v>Odrzucamy H0</v>
      </c>
    </row>
    <row r="79" spans="1:97" x14ac:dyDescent="0.25">
      <c r="A79" s="12">
        <v>6</v>
      </c>
      <c r="B79" s="4">
        <f t="shared" ref="B79:AY79" si="116">B52-AVERAGE(B$31:B$45)</f>
        <v>3.2037337463011149E-2</v>
      </c>
      <c r="C79" s="4">
        <f t="shared" si="116"/>
        <v>2.7095908314136077E-2</v>
      </c>
      <c r="D79" s="4">
        <f t="shared" si="116"/>
        <v>5.9505350053766129E-2</v>
      </c>
      <c r="E79" s="4">
        <f t="shared" si="116"/>
        <v>7.3308553667501102E-3</v>
      </c>
      <c r="F79" s="4">
        <f t="shared" si="116"/>
        <v>2.9250788481266037E-2</v>
      </c>
      <c r="G79" s="4">
        <f t="shared" si="116"/>
        <v>1.2860981668895871E-3</v>
      </c>
      <c r="H79" s="4">
        <f t="shared" si="116"/>
        <v>3.1534761839138579E-2</v>
      </c>
      <c r="I79" s="4">
        <f t="shared" si="116"/>
        <v>-7.0253107328260992E-3</v>
      </c>
      <c r="J79" s="4">
        <f t="shared" si="116"/>
        <v>4.6477653235250986E-2</v>
      </c>
      <c r="K79" s="4">
        <f t="shared" si="116"/>
        <v>-9.4892094502060778E-2</v>
      </c>
      <c r="L79" s="4">
        <f t="shared" si="116"/>
        <v>4.0214696989226327E-2</v>
      </c>
      <c r="M79" s="4">
        <f t="shared" si="116"/>
        <v>2.9420474613196974E-2</v>
      </c>
      <c r="N79" s="4">
        <f t="shared" si="116"/>
        <v>-1.3139220771024116E-2</v>
      </c>
      <c r="O79" s="4">
        <f t="shared" si="116"/>
        <v>9.7540584307203703E-3</v>
      </c>
      <c r="P79" s="4">
        <f t="shared" si="116"/>
        <v>-1.3114504540470355E-2</v>
      </c>
      <c r="Q79" s="4">
        <f t="shared" si="116"/>
        <v>-5.8022766070880041E-2</v>
      </c>
      <c r="R79" s="4">
        <f t="shared" si="116"/>
        <v>8.6109443018945936E-2</v>
      </c>
      <c r="S79" s="4">
        <f t="shared" si="116"/>
        <v>-5.8545888290318666E-3</v>
      </c>
      <c r="T79" s="4">
        <f t="shared" si="116"/>
        <v>-2.3030539926893513E-2</v>
      </c>
      <c r="U79" s="4">
        <f t="shared" si="116"/>
        <v>-1.0709896904134108E-2</v>
      </c>
      <c r="V79" s="4">
        <f t="shared" si="116"/>
        <v>2.5724452952651647E-2</v>
      </c>
      <c r="W79" s="4">
        <f t="shared" si="116"/>
        <v>-2.5539112217988168E-2</v>
      </c>
      <c r="X79" s="4">
        <f t="shared" si="116"/>
        <v>0.11813121330373894</v>
      </c>
      <c r="Y79" s="4">
        <f t="shared" si="116"/>
        <v>2.9751305989714982E-2</v>
      </c>
      <c r="Z79" s="4">
        <f t="shared" si="116"/>
        <v>1.6527694862068537E-2</v>
      </c>
      <c r="AA79" s="4">
        <f t="shared" si="116"/>
        <v>1.6201559332323038E-2</v>
      </c>
      <c r="AB79" s="4">
        <f t="shared" si="116"/>
        <v>4.1849231313372287E-2</v>
      </c>
      <c r="AC79" s="4">
        <f t="shared" si="116"/>
        <v>-2.365802412988622E-2</v>
      </c>
      <c r="AD79" s="4">
        <f t="shared" si="116"/>
        <v>2.0474668780207671E-2</v>
      </c>
      <c r="AE79" s="4">
        <f t="shared" si="116"/>
        <v>1.2444495893066718E-2</v>
      </c>
      <c r="AF79" s="4">
        <f t="shared" si="116"/>
        <v>3.1225239247098502E-3</v>
      </c>
      <c r="AG79" s="4">
        <f t="shared" si="116"/>
        <v>1.095538100162935E-2</v>
      </c>
      <c r="AH79" s="4">
        <f t="shared" si="116"/>
        <v>1.075011665008432E-2</v>
      </c>
      <c r="AI79" s="4">
        <f t="shared" si="116"/>
        <v>-8.7664069806169427E-3</v>
      </c>
      <c r="AJ79" s="4">
        <f t="shared" si="116"/>
        <v>5.7175390151212757E-2</v>
      </c>
      <c r="AK79" s="4">
        <f t="shared" si="116"/>
        <v>6.3030103932175388E-3</v>
      </c>
      <c r="AL79" s="4">
        <f t="shared" si="116"/>
        <v>2.3342323726106715E-2</v>
      </c>
      <c r="AM79" s="4">
        <f t="shared" si="116"/>
        <v>9.3661031751607424E-3</v>
      </c>
      <c r="AN79" s="4">
        <f t="shared" si="116"/>
        <v>8.5137866089997245E-3</v>
      </c>
      <c r="AO79" s="4">
        <f t="shared" si="116"/>
        <v>-3.7319093520671538E-2</v>
      </c>
      <c r="AP79" s="4">
        <f t="shared" si="116"/>
        <v>5.1069162334916388E-2</v>
      </c>
      <c r="AQ79" s="4">
        <f t="shared" si="116"/>
        <v>-5.502453118863453E-3</v>
      </c>
      <c r="AR79" s="4">
        <f t="shared" si="116"/>
        <v>2.3811432237865041E-3</v>
      </c>
      <c r="AS79" s="4">
        <f t="shared" si="116"/>
        <v>1.2977869984811693E-3</v>
      </c>
      <c r="AT79" s="4">
        <f t="shared" si="116"/>
        <v>2.2765370236614506E-2</v>
      </c>
      <c r="AU79" s="4">
        <f t="shared" si="116"/>
        <v>-3.7717450477183279E-2</v>
      </c>
      <c r="AV79" s="4">
        <f t="shared" si="116"/>
        <v>2.1111712321619323E-2</v>
      </c>
      <c r="AW79" s="4">
        <f t="shared" si="116"/>
        <v>-3.6729992064277297E-3</v>
      </c>
      <c r="AX79" s="4">
        <f t="shared" si="116"/>
        <v>4.5189639217626618E-3</v>
      </c>
      <c r="AY79" s="4">
        <f t="shared" si="116"/>
        <v>2.4002812227650119E-2</v>
      </c>
      <c r="AZ79" s="4">
        <f t="shared" ref="AZ79:BI79" si="117">AZ52-AVERAGE(AZ$31:AZ$45)</f>
        <v>-4.9633302569006537E-4</v>
      </c>
      <c r="BA79" s="4">
        <f t="shared" si="117"/>
        <v>-3.9261929994280298E-2</v>
      </c>
      <c r="BB79" s="4">
        <f t="shared" si="117"/>
        <v>6.4712726763724401E-2</v>
      </c>
      <c r="BC79" s="4">
        <f t="shared" si="117"/>
        <v>1.8075762601498227E-3</v>
      </c>
      <c r="BD79" s="4">
        <f t="shared" si="117"/>
        <v>2.6167679253897361E-2</v>
      </c>
      <c r="BE79" s="4">
        <f t="shared" si="117"/>
        <v>2.3473420283091607E-2</v>
      </c>
      <c r="BF79" s="4">
        <f t="shared" si="117"/>
        <v>1.4610380838136847E-3</v>
      </c>
      <c r="BG79" s="4">
        <f t="shared" si="117"/>
        <v>-2.951241330982465E-2</v>
      </c>
      <c r="BH79" s="4">
        <f t="shared" si="117"/>
        <v>4.8788620163173327E-2</v>
      </c>
      <c r="BI79" s="4">
        <f t="shared" si="117"/>
        <v>1.4182054306408834E-2</v>
      </c>
      <c r="BL79" s="24">
        <f t="shared" si="55"/>
        <v>1.1352593535848325E-2</v>
      </c>
      <c r="BM79" s="4">
        <f>SUM(BL73:BL79)</f>
        <v>5.8620785560698323E-2</v>
      </c>
      <c r="BQ79" s="4">
        <f t="shared" si="84"/>
        <v>3.4183214679394655E-2</v>
      </c>
      <c r="BR79" s="1">
        <f t="shared" si="87"/>
        <v>10.502245988299441</v>
      </c>
      <c r="BS79" s="4">
        <f t="shared" si="88"/>
        <v>1.6463803454274908</v>
      </c>
      <c r="BT79" s="4">
        <f t="shared" si="89"/>
        <v>1.9623414611334626</v>
      </c>
      <c r="BU79" s="4">
        <f t="shared" si="90"/>
        <v>2.5807596372676254</v>
      </c>
      <c r="BV79" s="1" t="str">
        <f t="shared" si="91"/>
        <v>Odrzucamy H0</v>
      </c>
      <c r="BY79" s="1">
        <f t="shared" si="92"/>
        <v>1.1967968394330639</v>
      </c>
      <c r="BZ79" s="4">
        <f t="shared" si="93"/>
        <v>1.7613101357748921</v>
      </c>
      <c r="CA79" s="4">
        <f t="shared" si="94"/>
        <v>2.1447866879178044</v>
      </c>
      <c r="CB79" s="4">
        <f t="shared" si="95"/>
        <v>2.9768427343708348</v>
      </c>
      <c r="CC79" s="1" t="str">
        <f t="shared" si="96"/>
        <v>NieodrzucamyH0</v>
      </c>
      <c r="CF79" s="34">
        <f t="shared" si="97"/>
        <v>0.7</v>
      </c>
      <c r="CG79" s="35">
        <f t="shared" si="98"/>
        <v>3.0983866769659327</v>
      </c>
      <c r="CH79" s="24">
        <f t="shared" si="99"/>
        <v>1.6448536269514715</v>
      </c>
      <c r="CI79" s="24">
        <f t="shared" si="100"/>
        <v>1.9599639845400536</v>
      </c>
      <c r="CJ79" s="24">
        <f t="shared" si="101"/>
        <v>2.5758293035488999</v>
      </c>
      <c r="CK79" s="1" t="str">
        <f t="shared" si="102"/>
        <v>Odrzucamy H0</v>
      </c>
      <c r="CO79" s="35">
        <f t="shared" si="103"/>
        <v>4.5478923507783504</v>
      </c>
      <c r="CP79" s="24">
        <f t="shared" si="104"/>
        <v>1.6448536269514715</v>
      </c>
      <c r="CQ79" s="24">
        <f t="shared" si="105"/>
        <v>1.9599639845400536</v>
      </c>
      <c r="CR79" s="24">
        <f t="shared" si="106"/>
        <v>2.5758293035488999</v>
      </c>
      <c r="CS79" s="1" t="str">
        <f t="shared" si="107"/>
        <v>Odrzucamy H0</v>
      </c>
    </row>
    <row r="80" spans="1:97" x14ac:dyDescent="0.25">
      <c r="A80" s="12">
        <v>7</v>
      </c>
      <c r="B80" s="4">
        <f t="shared" ref="B80:AY80" si="118">B53-AVERAGE(B$31:B$45)</f>
        <v>-9.4335733856145321E-4</v>
      </c>
      <c r="C80" s="4">
        <f t="shared" si="118"/>
        <v>-6.1569910341729289E-3</v>
      </c>
      <c r="D80" s="4">
        <f t="shared" si="118"/>
        <v>1.4795630506886866E-2</v>
      </c>
      <c r="E80" s="4">
        <f t="shared" si="118"/>
        <v>1.5998325614896309E-3</v>
      </c>
      <c r="F80" s="4">
        <f t="shared" si="118"/>
        <v>-4.6343055028705404E-3</v>
      </c>
      <c r="G80" s="4">
        <f t="shared" si="118"/>
        <v>4.807322041654212E-2</v>
      </c>
      <c r="H80" s="4">
        <f t="shared" si="118"/>
        <v>6.7457663664655679E-2</v>
      </c>
      <c r="I80" s="4">
        <f t="shared" si="118"/>
        <v>2.8024586170249098E-3</v>
      </c>
      <c r="J80" s="4">
        <f t="shared" si="118"/>
        <v>1.1614038148932308E-2</v>
      </c>
      <c r="K80" s="4">
        <f t="shared" si="118"/>
        <v>6.974056260597708E-2</v>
      </c>
      <c r="L80" s="4">
        <f t="shared" si="118"/>
        <v>-1.1390063479991594E-2</v>
      </c>
      <c r="M80" s="4">
        <f t="shared" si="118"/>
        <v>5.3041428410106554E-2</v>
      </c>
      <c r="N80" s="4">
        <f t="shared" si="118"/>
        <v>4.1518807148392067E-2</v>
      </c>
      <c r="O80" s="4">
        <f t="shared" si="118"/>
        <v>-7.015370116341969E-3</v>
      </c>
      <c r="P80" s="4">
        <f t="shared" si="118"/>
        <v>2.9914381861262634E-2</v>
      </c>
      <c r="Q80" s="4">
        <f t="shared" si="118"/>
        <v>4.9515967146628842E-2</v>
      </c>
      <c r="R80" s="4">
        <f t="shared" si="118"/>
        <v>2.7733752697532962E-2</v>
      </c>
      <c r="S80" s="4">
        <f t="shared" si="118"/>
        <v>2.7233690792540861E-2</v>
      </c>
      <c r="T80" s="4">
        <f t="shared" si="118"/>
        <v>-7.0551329877466878E-3</v>
      </c>
      <c r="U80" s="4">
        <f t="shared" si="118"/>
        <v>1.8564962565375239E-3</v>
      </c>
      <c r="V80" s="4">
        <f t="shared" si="118"/>
        <v>1.8339360930140235E-2</v>
      </c>
      <c r="W80" s="4">
        <f t="shared" si="118"/>
        <v>-1.8465222920963028E-2</v>
      </c>
      <c r="X80" s="4">
        <f t="shared" si="118"/>
        <v>-1.5403706663865334E-2</v>
      </c>
      <c r="Y80" s="4">
        <f t="shared" si="118"/>
        <v>4.8250555364839597E-2</v>
      </c>
      <c r="Z80" s="4">
        <f t="shared" si="118"/>
        <v>-4.9791018982549813E-3</v>
      </c>
      <c r="AA80" s="4">
        <f t="shared" si="118"/>
        <v>-4.0609777416429592E-3</v>
      </c>
      <c r="AB80" s="4">
        <f t="shared" si="118"/>
        <v>-9.7769426377463317E-3</v>
      </c>
      <c r="AC80" s="4">
        <f t="shared" si="118"/>
        <v>2.1508830128921637E-2</v>
      </c>
      <c r="AD80" s="4">
        <f t="shared" si="118"/>
        <v>-9.183563751588162E-3</v>
      </c>
      <c r="AE80" s="4">
        <f t="shared" si="118"/>
        <v>8.3196049648318837E-2</v>
      </c>
      <c r="AF80" s="4">
        <f t="shared" si="118"/>
        <v>2.0900800089185517E-2</v>
      </c>
      <c r="AG80" s="4">
        <f t="shared" si="118"/>
        <v>5.5334321135024171E-3</v>
      </c>
      <c r="AH80" s="4">
        <f t="shared" si="118"/>
        <v>1.6950743841247104E-2</v>
      </c>
      <c r="AI80" s="4">
        <f t="shared" si="118"/>
        <v>3.6089467970622457E-2</v>
      </c>
      <c r="AJ80" s="4">
        <f t="shared" si="118"/>
        <v>4.3913853429173234E-2</v>
      </c>
      <c r="AK80" s="4">
        <f t="shared" si="118"/>
        <v>3.7770903772983498E-2</v>
      </c>
      <c r="AL80" s="4">
        <f t="shared" si="118"/>
        <v>2.5389354696866862E-3</v>
      </c>
      <c r="AM80" s="4">
        <f t="shared" si="118"/>
        <v>9.5704450209858558E-4</v>
      </c>
      <c r="AN80" s="4">
        <f t="shared" si="118"/>
        <v>-5.5290591493951761E-4</v>
      </c>
      <c r="AO80" s="4">
        <f t="shared" si="118"/>
        <v>3.7982153660627689E-2</v>
      </c>
      <c r="AP80" s="4">
        <f t="shared" si="118"/>
        <v>5.420221903649115E-3</v>
      </c>
      <c r="AQ80" s="4">
        <f t="shared" si="118"/>
        <v>5.008751328453296E-2</v>
      </c>
      <c r="AR80" s="4">
        <f t="shared" si="118"/>
        <v>1.6011372081392201E-2</v>
      </c>
      <c r="AS80" s="4">
        <f t="shared" si="118"/>
        <v>-2.3055873308337228E-5</v>
      </c>
      <c r="AT80" s="4">
        <f t="shared" si="118"/>
        <v>7.2706747058953781E-3</v>
      </c>
      <c r="AU80" s="4">
        <f t="shared" si="118"/>
        <v>4.3279891222092789E-2</v>
      </c>
      <c r="AV80" s="4">
        <f t="shared" si="118"/>
        <v>3.5216595193998258E-2</v>
      </c>
      <c r="AW80" s="4">
        <f t="shared" si="118"/>
        <v>4.9445623811145659E-2</v>
      </c>
      <c r="AX80" s="4">
        <f t="shared" si="118"/>
        <v>7.6173665799820992E-3</v>
      </c>
      <c r="AY80" s="4">
        <f t="shared" si="118"/>
        <v>-9.6570848015922698E-3</v>
      </c>
      <c r="AZ80" s="4">
        <f t="shared" ref="AZ80:BI80" si="119">AZ53-AVERAGE(AZ$31:AZ$45)</f>
        <v>1.2984957891524027E-2</v>
      </c>
      <c r="BA80" s="4">
        <f t="shared" si="119"/>
        <v>3.1319948377340916E-2</v>
      </c>
      <c r="BB80" s="4">
        <f t="shared" si="119"/>
        <v>4.1105965565459909E-3</v>
      </c>
      <c r="BC80" s="4">
        <f t="shared" si="119"/>
        <v>3.6314814643881276E-2</v>
      </c>
      <c r="BD80" s="4">
        <f t="shared" si="119"/>
        <v>2.3643782154711818E-2</v>
      </c>
      <c r="BE80" s="4">
        <f t="shared" si="119"/>
        <v>-7.3973864229196756E-3</v>
      </c>
      <c r="BF80" s="4">
        <f t="shared" si="119"/>
        <v>1.6354246209233661E-2</v>
      </c>
      <c r="BG80" s="4">
        <f t="shared" si="119"/>
        <v>-5.046563174323164E-3</v>
      </c>
      <c r="BH80" s="4">
        <f t="shared" si="119"/>
        <v>-1.1662982884954782E-2</v>
      </c>
      <c r="BI80" s="4">
        <f t="shared" si="119"/>
        <v>2.6398474318555621E-2</v>
      </c>
      <c r="BL80" s="24">
        <f t="shared" si="55"/>
        <v>1.7548357092409258E-2</v>
      </c>
      <c r="BM80" s="4">
        <f>SUM(BL73:BL80)</f>
        <v>7.6169142653107577E-2</v>
      </c>
      <c r="BQ80" s="4">
        <f t="shared" si="84"/>
        <v>2.5111662731624032E-2</v>
      </c>
      <c r="BR80" s="1">
        <f t="shared" si="87"/>
        <v>22.098408296993835</v>
      </c>
      <c r="BS80" s="4">
        <f t="shared" si="88"/>
        <v>1.6463803454274908</v>
      </c>
      <c r="BT80" s="4">
        <f t="shared" si="89"/>
        <v>1.9623414611334626</v>
      </c>
      <c r="BU80" s="4">
        <f t="shared" si="90"/>
        <v>2.5807596372676254</v>
      </c>
      <c r="BV80" s="1" t="str">
        <f t="shared" si="91"/>
        <v>Odrzucamy H0</v>
      </c>
      <c r="BY80" s="1">
        <f t="shared" si="92"/>
        <v>1.8499577421776181</v>
      </c>
      <c r="BZ80" s="4">
        <f t="shared" si="93"/>
        <v>1.7613101357748921</v>
      </c>
      <c r="CA80" s="4">
        <f t="shared" si="94"/>
        <v>2.1447866879178044</v>
      </c>
      <c r="CB80" s="4">
        <f t="shared" si="95"/>
        <v>2.9768427343708348</v>
      </c>
      <c r="CC80" s="1" t="str">
        <f t="shared" si="96"/>
        <v>NieodrzucamyH0</v>
      </c>
      <c r="CF80" s="34">
        <f t="shared" si="97"/>
        <v>0.7</v>
      </c>
      <c r="CG80" s="35">
        <f t="shared" si="98"/>
        <v>3.0983866769659327</v>
      </c>
      <c r="CH80" s="24">
        <f t="shared" si="99"/>
        <v>1.6448536269514715</v>
      </c>
      <c r="CI80" s="24">
        <f t="shared" si="100"/>
        <v>1.9599639845400536</v>
      </c>
      <c r="CJ80" s="24">
        <f t="shared" si="101"/>
        <v>2.5758293035488999</v>
      </c>
      <c r="CK80" s="1" t="str">
        <f t="shared" si="102"/>
        <v>Odrzucamy H0</v>
      </c>
      <c r="CO80" s="35">
        <f t="shared" si="103"/>
        <v>4.5478923507783504</v>
      </c>
      <c r="CP80" s="24">
        <f t="shared" si="104"/>
        <v>1.6448536269514715</v>
      </c>
      <c r="CQ80" s="24">
        <f t="shared" si="105"/>
        <v>1.9599639845400536</v>
      </c>
      <c r="CR80" s="24">
        <f t="shared" si="106"/>
        <v>2.5758293035488999</v>
      </c>
      <c r="CS80" s="1" t="str">
        <f t="shared" si="107"/>
        <v>Odrzucamy H0</v>
      </c>
    </row>
    <row r="81" spans="1:97" x14ac:dyDescent="0.25">
      <c r="A81" s="12">
        <v>8</v>
      </c>
      <c r="B81" s="4">
        <f t="shared" ref="B81:AY81" si="120">B54-AVERAGE(B$31:B$45)</f>
        <v>3.0984179862262349E-2</v>
      </c>
      <c r="C81" s="4">
        <f t="shared" si="120"/>
        <v>3.3263167020975148E-2</v>
      </c>
      <c r="D81" s="4">
        <f t="shared" si="120"/>
        <v>-2.9538384683627735E-2</v>
      </c>
      <c r="E81" s="4">
        <f t="shared" si="120"/>
        <v>-1.2568873023396361E-3</v>
      </c>
      <c r="F81" s="4">
        <f t="shared" si="120"/>
        <v>2.0906509152960752E-2</v>
      </c>
      <c r="G81" s="4">
        <f t="shared" si="120"/>
        <v>-6.9371477180814002E-3</v>
      </c>
      <c r="H81" s="4">
        <f t="shared" si="120"/>
        <v>2.4634072690717063E-2</v>
      </c>
      <c r="I81" s="4">
        <f t="shared" si="120"/>
        <v>9.3989217311630912E-3</v>
      </c>
      <c r="J81" s="4">
        <f t="shared" si="120"/>
        <v>-3.7413477845449176E-3</v>
      </c>
      <c r="K81" s="4">
        <f t="shared" si="120"/>
        <v>-5.9314931940615649E-2</v>
      </c>
      <c r="L81" s="4">
        <f t="shared" si="120"/>
        <v>1.7725147179312264E-3</v>
      </c>
      <c r="M81" s="4">
        <f t="shared" si="120"/>
        <v>-4.149274262611604E-2</v>
      </c>
      <c r="N81" s="4">
        <f t="shared" si="120"/>
        <v>2.3141121404921246E-3</v>
      </c>
      <c r="O81" s="4">
        <f t="shared" si="120"/>
        <v>-2.0641502087488648E-3</v>
      </c>
      <c r="P81" s="4">
        <f t="shared" si="120"/>
        <v>-9.5912075525935968E-3</v>
      </c>
      <c r="Q81" s="4">
        <f t="shared" si="120"/>
        <v>-6.9111434501272946E-3</v>
      </c>
      <c r="R81" s="4">
        <f t="shared" si="120"/>
        <v>2.5636460515914596E-2</v>
      </c>
      <c r="S81" s="4">
        <f t="shared" si="120"/>
        <v>-1.2342670517907653E-2</v>
      </c>
      <c r="T81" s="4">
        <f t="shared" si="120"/>
        <v>-7.824657950302575E-3</v>
      </c>
      <c r="U81" s="4">
        <f t="shared" si="120"/>
        <v>-3.9497674828050215E-2</v>
      </c>
      <c r="V81" s="4">
        <f t="shared" si="120"/>
        <v>-1.758679758679866E-2</v>
      </c>
      <c r="W81" s="4">
        <f t="shared" si="120"/>
        <v>4.5153726318813868E-3</v>
      </c>
      <c r="X81" s="4">
        <f t="shared" si="120"/>
        <v>6.1851658224053759E-2</v>
      </c>
      <c r="Y81" s="4">
        <f t="shared" si="120"/>
        <v>1.3770891651644001E-3</v>
      </c>
      <c r="Z81" s="4">
        <f t="shared" si="120"/>
        <v>9.0587171719274991E-3</v>
      </c>
      <c r="AA81" s="4">
        <f t="shared" si="120"/>
        <v>1.2678951648071073E-2</v>
      </c>
      <c r="AB81" s="4">
        <f t="shared" si="120"/>
        <v>-2.3462650561810926E-2</v>
      </c>
      <c r="AC81" s="4">
        <f t="shared" si="120"/>
        <v>-4.0911716077233054E-2</v>
      </c>
      <c r="AD81" s="4">
        <f t="shared" si="120"/>
        <v>4.3887345087313852E-2</v>
      </c>
      <c r="AE81" s="4">
        <f t="shared" si="120"/>
        <v>6.1737928429408413E-3</v>
      </c>
      <c r="AF81" s="4">
        <f t="shared" si="120"/>
        <v>-1.2925392294816204E-3</v>
      </c>
      <c r="AG81" s="4">
        <f t="shared" si="120"/>
        <v>-8.2636620625943149E-3</v>
      </c>
      <c r="AH81" s="4">
        <f t="shared" si="120"/>
        <v>-3.3477244189395822E-2</v>
      </c>
      <c r="AI81" s="4">
        <f t="shared" si="120"/>
        <v>-1.7703138250423935E-2</v>
      </c>
      <c r="AJ81" s="4">
        <f t="shared" si="120"/>
        <v>6.3239888724090768E-2</v>
      </c>
      <c r="AK81" s="4">
        <f t="shared" si="120"/>
        <v>1.2388214191824835E-2</v>
      </c>
      <c r="AL81" s="4">
        <f t="shared" si="120"/>
        <v>1.8949190704308932E-2</v>
      </c>
      <c r="AM81" s="4">
        <f t="shared" si="120"/>
        <v>4.0167380170718109E-2</v>
      </c>
      <c r="AN81" s="4">
        <f t="shared" si="120"/>
        <v>-1.117512585355865E-2</v>
      </c>
      <c r="AO81" s="4">
        <f t="shared" si="120"/>
        <v>1.049196187894421E-3</v>
      </c>
      <c r="AP81" s="4">
        <f t="shared" si="120"/>
        <v>4.8933004987599685E-2</v>
      </c>
      <c r="AQ81" s="4">
        <f t="shared" si="120"/>
        <v>-4.5997134505739471E-3</v>
      </c>
      <c r="AR81" s="4">
        <f t="shared" si="120"/>
        <v>1.3389343011468467E-2</v>
      </c>
      <c r="AS81" s="4">
        <f t="shared" si="120"/>
        <v>2.8199670847630667E-2</v>
      </c>
      <c r="AT81" s="4">
        <f t="shared" si="120"/>
        <v>7.2529006841441914E-3</v>
      </c>
      <c r="AU81" s="4">
        <f t="shared" si="120"/>
        <v>-2.1477680976923246E-2</v>
      </c>
      <c r="AV81" s="4">
        <f t="shared" si="120"/>
        <v>4.6161846643750733E-2</v>
      </c>
      <c r="AW81" s="4">
        <f t="shared" si="120"/>
        <v>-9.801241632532055E-3</v>
      </c>
      <c r="AX81" s="4">
        <f t="shared" si="120"/>
        <v>3.3801288900938155E-3</v>
      </c>
      <c r="AY81" s="4">
        <f t="shared" si="120"/>
        <v>-4.5856481865272107E-3</v>
      </c>
      <c r="AZ81" s="4">
        <f t="shared" ref="AZ81:BI81" si="121">AZ54-AVERAGE(AZ$31:AZ$45)</f>
        <v>-3.4548919694696305E-2</v>
      </c>
      <c r="BA81" s="4">
        <f t="shared" si="121"/>
        <v>-2.708405956348138E-2</v>
      </c>
      <c r="BB81" s="4">
        <f t="shared" si="121"/>
        <v>9.6956069536585782E-2</v>
      </c>
      <c r="BC81" s="4">
        <f t="shared" si="121"/>
        <v>9.7287164976672773E-3</v>
      </c>
      <c r="BD81" s="4">
        <f t="shared" si="121"/>
        <v>9.6793886241623717E-4</v>
      </c>
      <c r="BE81" s="4">
        <f t="shared" si="121"/>
        <v>-2.0198567282897727E-3</v>
      </c>
      <c r="BF81" s="4">
        <f t="shared" si="121"/>
        <v>-2.0757980534895457E-2</v>
      </c>
      <c r="BG81" s="4">
        <f t="shared" si="121"/>
        <v>-1.6900251589875171E-3</v>
      </c>
      <c r="BH81" s="4">
        <f t="shared" si="121"/>
        <v>7.473197069862747E-2</v>
      </c>
      <c r="BI81" s="4">
        <f t="shared" si="121"/>
        <v>-3.2953151845116955E-3</v>
      </c>
      <c r="BL81" s="24">
        <f t="shared" si="55"/>
        <v>4.1617010626136567E-3</v>
      </c>
      <c r="BM81" s="4">
        <f>SUM(BL73:BL81)</f>
        <v>8.0330843715721231E-2</v>
      </c>
      <c r="BQ81" s="4">
        <f t="shared" si="84"/>
        <v>2.6331587144114314E-2</v>
      </c>
      <c r="BR81" s="1">
        <f t="shared" si="87"/>
        <v>4.9979722933426824</v>
      </c>
      <c r="BS81" s="4">
        <f t="shared" si="88"/>
        <v>1.6463803454274908</v>
      </c>
      <c r="BT81" s="4">
        <f t="shared" si="89"/>
        <v>1.9623414611334626</v>
      </c>
      <c r="BU81" s="4">
        <f t="shared" si="90"/>
        <v>2.5807596372676254</v>
      </c>
      <c r="BV81" s="1" t="str">
        <f t="shared" si="91"/>
        <v>Odrzucamy H0</v>
      </c>
      <c r="BY81" s="1">
        <f t="shared" si="92"/>
        <v>0.43872888275912919</v>
      </c>
      <c r="BZ81" s="4">
        <f t="shared" si="93"/>
        <v>1.7613101357748921</v>
      </c>
      <c r="CA81" s="4">
        <f t="shared" si="94"/>
        <v>2.1447866879178044</v>
      </c>
      <c r="CB81" s="4">
        <f t="shared" si="95"/>
        <v>2.9768427343708348</v>
      </c>
      <c r="CC81" s="1" t="str">
        <f t="shared" si="96"/>
        <v>NieodrzucamyH0</v>
      </c>
      <c r="CF81" s="34">
        <f t="shared" si="97"/>
        <v>0.5</v>
      </c>
      <c r="CG81" s="35">
        <f t="shared" si="98"/>
        <v>0</v>
      </c>
      <c r="CH81" s="24">
        <f t="shared" si="99"/>
        <v>1.6448536269514715</v>
      </c>
      <c r="CI81" s="24">
        <f t="shared" si="100"/>
        <v>1.9599639845400536</v>
      </c>
      <c r="CJ81" s="24">
        <f t="shared" si="101"/>
        <v>2.5758293035488999</v>
      </c>
      <c r="CK81" s="1" t="str">
        <f t="shared" si="102"/>
        <v>NieodrzucamyH0</v>
      </c>
      <c r="CO81" s="35">
        <f t="shared" si="103"/>
        <v>1.399351492547185</v>
      </c>
      <c r="CP81" s="24">
        <f t="shared" si="104"/>
        <v>1.6448536269514715</v>
      </c>
      <c r="CQ81" s="24">
        <f t="shared" si="105"/>
        <v>1.9599639845400536</v>
      </c>
      <c r="CR81" s="24">
        <f t="shared" si="106"/>
        <v>2.5758293035488999</v>
      </c>
      <c r="CS81" s="1" t="str">
        <f t="shared" si="107"/>
        <v>NieodrzucamyH0</v>
      </c>
    </row>
    <row r="82" spans="1:97" s="19" customFormat="1" ht="15.75" thickBot="1" x14ac:dyDescent="0.3">
      <c r="A82" s="17">
        <v>9</v>
      </c>
      <c r="B82" s="18">
        <f t="shared" ref="B82:AY82" si="122">B55-AVERAGE(B$31:B$45)</f>
        <v>-8.1162787661670354E-3</v>
      </c>
      <c r="C82" s="18">
        <f t="shared" si="122"/>
        <v>-3.8012257607608971E-4</v>
      </c>
      <c r="D82" s="18">
        <f t="shared" si="122"/>
        <v>-2.0539625926289339E-2</v>
      </c>
      <c r="E82" s="18">
        <f t="shared" si="122"/>
        <v>-4.3248377201966131E-3</v>
      </c>
      <c r="F82" s="18">
        <f t="shared" si="122"/>
        <v>-2.1417318152620775E-3</v>
      </c>
      <c r="G82" s="18">
        <f t="shared" si="122"/>
        <v>-6.9730047917894141E-3</v>
      </c>
      <c r="H82" s="18">
        <f t="shared" si="122"/>
        <v>-1.0700944685899728E-3</v>
      </c>
      <c r="I82" s="18">
        <f t="shared" si="122"/>
        <v>5.0419143305375077E-3</v>
      </c>
      <c r="J82" s="18">
        <f t="shared" si="122"/>
        <v>3.744109018532675E-2</v>
      </c>
      <c r="K82" s="18">
        <f t="shared" si="122"/>
        <v>-1.6918110444798556E-2</v>
      </c>
      <c r="L82" s="18">
        <f t="shared" si="122"/>
        <v>-6.8185855872061408E-3</v>
      </c>
      <c r="M82" s="18">
        <f t="shared" si="122"/>
        <v>-4.2488953872812978E-2</v>
      </c>
      <c r="N82" s="18">
        <f t="shared" si="122"/>
        <v>-1.4323515530565442E-2</v>
      </c>
      <c r="O82" s="18">
        <f t="shared" si="122"/>
        <v>1.314067900892084E-2</v>
      </c>
      <c r="P82" s="18">
        <f t="shared" si="122"/>
        <v>1.7264138840083203E-2</v>
      </c>
      <c r="Q82" s="18">
        <f t="shared" si="122"/>
        <v>-1.5368653879285502E-2</v>
      </c>
      <c r="R82" s="18">
        <f t="shared" si="122"/>
        <v>-2.5798878187111296E-3</v>
      </c>
      <c r="S82" s="18">
        <f t="shared" si="122"/>
        <v>-1.2349583493156983E-2</v>
      </c>
      <c r="T82" s="18">
        <f t="shared" si="122"/>
        <v>-7.3135459867332145E-3</v>
      </c>
      <c r="U82" s="18">
        <f t="shared" si="122"/>
        <v>1.0863997134875968E-2</v>
      </c>
      <c r="V82" s="18">
        <f t="shared" si="122"/>
        <v>2.0502133747517116E-2</v>
      </c>
      <c r="W82" s="18">
        <f t="shared" si="122"/>
        <v>-1.0441451808861829E-2</v>
      </c>
      <c r="X82" s="18">
        <f t="shared" si="122"/>
        <v>-1.6222868717576409E-2</v>
      </c>
      <c r="Y82" s="18">
        <f t="shared" si="122"/>
        <v>1.3354649898372119E-3</v>
      </c>
      <c r="Z82" s="18">
        <f t="shared" si="122"/>
        <v>-7.1915273685463901E-3</v>
      </c>
      <c r="AA82" s="18">
        <f t="shared" si="122"/>
        <v>2.785204325566077E-2</v>
      </c>
      <c r="AB82" s="18">
        <f t="shared" si="122"/>
        <v>2.8462364377185591E-3</v>
      </c>
      <c r="AC82" s="18">
        <f t="shared" si="122"/>
        <v>8.2751204847299805E-3</v>
      </c>
      <c r="AD82" s="18">
        <f t="shared" si="122"/>
        <v>-6.584637538449914E-5</v>
      </c>
      <c r="AE82" s="18">
        <f t="shared" si="122"/>
        <v>5.9973195140013581E-3</v>
      </c>
      <c r="AF82" s="18">
        <f t="shared" si="122"/>
        <v>-6.4279980502991128E-3</v>
      </c>
      <c r="AG82" s="18">
        <f t="shared" si="122"/>
        <v>4.3521058616752435E-2</v>
      </c>
      <c r="AH82" s="18">
        <f t="shared" si="122"/>
        <v>1.4353851079734043E-2</v>
      </c>
      <c r="AI82" s="18">
        <f t="shared" si="122"/>
        <v>2.0301469515213088E-3</v>
      </c>
      <c r="AJ82" s="18">
        <f t="shared" si="122"/>
        <v>1.2348214394087287E-3</v>
      </c>
      <c r="AK82" s="18">
        <f t="shared" si="122"/>
        <v>1.2149052710431901E-2</v>
      </c>
      <c r="AL82" s="18">
        <f t="shared" si="122"/>
        <v>3.9144799664841117E-3</v>
      </c>
      <c r="AM82" s="18">
        <f t="shared" si="122"/>
        <v>-9.76610793523334E-4</v>
      </c>
      <c r="AN82" s="18">
        <f t="shared" si="122"/>
        <v>3.160303703307861E-2</v>
      </c>
      <c r="AO82" s="18">
        <f t="shared" si="122"/>
        <v>1.8719094853177534E-2</v>
      </c>
      <c r="AP82" s="18">
        <f t="shared" si="122"/>
        <v>-1.2375942931298012E-2</v>
      </c>
      <c r="AQ82" s="18">
        <f t="shared" si="122"/>
        <v>-4.6127713011140086E-3</v>
      </c>
      <c r="AR82" s="18">
        <f t="shared" si="122"/>
        <v>3.657842436666529E-4</v>
      </c>
      <c r="AS82" s="18">
        <f t="shared" si="122"/>
        <v>2.9817169046926537E-2</v>
      </c>
      <c r="AT82" s="18">
        <f t="shared" si="122"/>
        <v>1.9232189080970297E-2</v>
      </c>
      <c r="AU82" s="18">
        <f t="shared" si="122"/>
        <v>-5.1012344239180028E-3</v>
      </c>
      <c r="AV82" s="18">
        <f t="shared" si="122"/>
        <v>-4.816162032666842E-3</v>
      </c>
      <c r="AW82" s="18">
        <f t="shared" si="122"/>
        <v>-9.8260212743040282E-3</v>
      </c>
      <c r="AX82" s="18">
        <f t="shared" si="122"/>
        <v>-5.4686273965457669E-3</v>
      </c>
      <c r="AY82" s="18">
        <f t="shared" si="122"/>
        <v>3.7919799853188656E-2</v>
      </c>
      <c r="AZ82" s="18">
        <f t="shared" ref="AZ82:BI82" si="123">AZ55-AVERAGE(AZ$31:AZ$45)</f>
        <v>1.3527514790441328E-2</v>
      </c>
      <c r="BA82" s="18">
        <f t="shared" si="123"/>
        <v>4.0100947489932655E-3</v>
      </c>
      <c r="BB82" s="18">
        <f t="shared" si="123"/>
        <v>-5.3292356037102709E-3</v>
      </c>
      <c r="BC82" s="18">
        <f t="shared" si="123"/>
        <v>9.5672623978975899E-3</v>
      </c>
      <c r="BD82" s="18">
        <f t="shared" si="123"/>
        <v>-4.8434277038809908E-3</v>
      </c>
      <c r="BE82" s="18">
        <f t="shared" si="123"/>
        <v>2.0005898479807566E-2</v>
      </c>
      <c r="BF82" s="18">
        <f t="shared" si="123"/>
        <v>1.4248886507177809E-2</v>
      </c>
      <c r="BG82" s="18">
        <f t="shared" si="123"/>
        <v>-7.4926013308594629E-3</v>
      </c>
      <c r="BH82" s="18">
        <f t="shared" si="123"/>
        <v>2.7088186310630043E-2</v>
      </c>
      <c r="BI82" s="18">
        <f t="shared" si="123"/>
        <v>-3.2958403885291884E-3</v>
      </c>
      <c r="BJ82" s="29"/>
      <c r="BL82" s="24">
        <f t="shared" si="55"/>
        <v>3.1278960976806511E-3</v>
      </c>
      <c r="BM82" s="18">
        <f>SUM(BL73:BL82)</f>
        <v>8.3458739813401878E-2</v>
      </c>
      <c r="BQ82" s="4">
        <f t="shared" si="84"/>
        <v>1.6611807121307356E-2</v>
      </c>
      <c r="BR82" s="1">
        <f t="shared" si="87"/>
        <v>5.9543647965525652</v>
      </c>
      <c r="BS82" s="4">
        <f t="shared" si="88"/>
        <v>1.6463803454274908</v>
      </c>
      <c r="BT82" s="4">
        <f t="shared" si="89"/>
        <v>1.9623414611334626</v>
      </c>
      <c r="BU82" s="4">
        <f t="shared" si="90"/>
        <v>2.5807596372676254</v>
      </c>
      <c r="BV82" s="1" t="str">
        <f t="shared" si="91"/>
        <v>Odrzucamy H0</v>
      </c>
      <c r="BY82" s="1">
        <f t="shared" si="92"/>
        <v>0.32974457792031631</v>
      </c>
      <c r="BZ82" s="4">
        <f t="shared" si="93"/>
        <v>1.7613101357748921</v>
      </c>
      <c r="CA82" s="4">
        <f t="shared" si="94"/>
        <v>2.1447866879178044</v>
      </c>
      <c r="CB82" s="4">
        <f t="shared" si="95"/>
        <v>2.9768427343708348</v>
      </c>
      <c r="CC82" s="1" t="str">
        <f t="shared" si="96"/>
        <v>NieodrzucamyH0</v>
      </c>
      <c r="CF82" s="34">
        <f t="shared" si="97"/>
        <v>0.48333333333333334</v>
      </c>
      <c r="CG82" s="35">
        <f t="shared" si="98"/>
        <v>-0.2581988897471611</v>
      </c>
      <c r="CH82" s="25">
        <f t="shared" si="99"/>
        <v>1.6448536269514715</v>
      </c>
      <c r="CI82" s="25">
        <f t="shared" si="100"/>
        <v>1.9599639845400536</v>
      </c>
      <c r="CJ82" s="25">
        <f t="shared" si="101"/>
        <v>2.5758293035488999</v>
      </c>
      <c r="CK82" s="1" t="str">
        <f t="shared" si="102"/>
        <v>NieodrzucamyH0</v>
      </c>
      <c r="CO82" s="35">
        <f t="shared" si="103"/>
        <v>1.136973087694588</v>
      </c>
      <c r="CP82" s="25">
        <f t="shared" si="104"/>
        <v>1.6448536269514715</v>
      </c>
      <c r="CQ82" s="25">
        <f t="shared" si="105"/>
        <v>1.9599639845400536</v>
      </c>
      <c r="CR82" s="25">
        <f t="shared" si="106"/>
        <v>2.5758293035488999</v>
      </c>
      <c r="CS82" s="1" t="str">
        <f t="shared" si="107"/>
        <v>NieodrzucamyH0</v>
      </c>
    </row>
    <row r="83" spans="1:97" hidden="1" x14ac:dyDescent="0.25">
      <c r="A83" s="5">
        <v>10</v>
      </c>
      <c r="B83" s="4" t="e">
        <f>#REF!-AVERAGE(B$31:B$45)</f>
        <v>#REF!</v>
      </c>
      <c r="C83" s="4" t="e">
        <f>#REF!-AVERAGE(C$31:C$55)</f>
        <v>#REF!</v>
      </c>
      <c r="D83" s="4" t="e">
        <f>#REF!-AVERAGE(D$31:D$55)</f>
        <v>#REF!</v>
      </c>
      <c r="E83" s="4" t="e">
        <f>#REF!-AVERAGE(E$31:E$55)</f>
        <v>#REF!</v>
      </c>
      <c r="F83" s="4" t="e">
        <f>#REF!-AVERAGE(F$31:F$55)</f>
        <v>#REF!</v>
      </c>
      <c r="G83" s="4" t="e">
        <f>#REF!-AVERAGE(G$31:G$55)</f>
        <v>#REF!</v>
      </c>
      <c r="H83" s="4" t="e">
        <f>#REF!-AVERAGE(H$31:H$55)</f>
        <v>#REF!</v>
      </c>
      <c r="I83" s="4" t="e">
        <f>#REF!-AVERAGE(I$31:I$55)</f>
        <v>#REF!</v>
      </c>
      <c r="J83" s="4" t="e">
        <f>#REF!-AVERAGE(J$31:J$55)</f>
        <v>#REF!</v>
      </c>
      <c r="K83" s="4" t="e">
        <f>#REF!-AVERAGE(K$31:K$55)</f>
        <v>#REF!</v>
      </c>
      <c r="L83" s="4" t="e">
        <f>#REF!-AVERAGE(L$31:L$55)</f>
        <v>#REF!</v>
      </c>
      <c r="M83" s="4" t="e">
        <f>#REF!-AVERAGE(M$31:M$55)</f>
        <v>#REF!</v>
      </c>
      <c r="N83" s="4" t="e">
        <f>#REF!-AVERAGE(N$31:N$55)</f>
        <v>#REF!</v>
      </c>
      <c r="O83" s="4" t="e">
        <f>#REF!-AVERAGE(O$31:O$55)</f>
        <v>#REF!</v>
      </c>
      <c r="P83" s="4" t="e">
        <f>#REF!-AVERAGE(P$31:P$55)</f>
        <v>#REF!</v>
      </c>
      <c r="Q83" s="4" t="e">
        <f>#REF!-AVERAGE(Q$31:Q$55)</f>
        <v>#REF!</v>
      </c>
      <c r="R83" s="4" t="e">
        <f>#REF!-AVERAGE(R$31:R$55)</f>
        <v>#REF!</v>
      </c>
      <c r="S83" s="4" t="e">
        <f>#REF!-AVERAGE(S$31:S$55)</f>
        <v>#REF!</v>
      </c>
      <c r="T83" s="4" t="e">
        <f>#REF!-AVERAGE(T$31:T$55)</f>
        <v>#REF!</v>
      </c>
      <c r="U83" s="4" t="e">
        <f>#REF!-AVERAGE(U$31:U$55)</f>
        <v>#REF!</v>
      </c>
      <c r="V83" s="4" t="e">
        <f>#REF!-AVERAGE(V$31:V$55)</f>
        <v>#REF!</v>
      </c>
      <c r="W83" s="4" t="e">
        <f>#REF!-AVERAGE(W$31:W$55)</f>
        <v>#REF!</v>
      </c>
      <c r="X83" s="4" t="e">
        <f>#REF!-AVERAGE(X$31:X$55)</f>
        <v>#REF!</v>
      </c>
      <c r="Y83" s="4" t="e">
        <f>#REF!-AVERAGE(Y$31:Y$55)</f>
        <v>#REF!</v>
      </c>
      <c r="Z83" s="4" t="e">
        <f>#REF!-AVERAGE(Z$31:Z$55)</f>
        <v>#REF!</v>
      </c>
      <c r="AA83" s="4" t="e">
        <f>#REF!-AVERAGE(AA$31:AA$55)</f>
        <v>#REF!</v>
      </c>
      <c r="AB83" s="4" t="e">
        <f>#REF!-AVERAGE(AB$31:AB$55)</f>
        <v>#REF!</v>
      </c>
      <c r="AC83" s="4" t="e">
        <f>#REF!-AVERAGE(AC$31:AC$55)</f>
        <v>#REF!</v>
      </c>
      <c r="AD83" s="4" t="e">
        <f>#REF!-AVERAGE(AD$31:AD$55)</f>
        <v>#REF!</v>
      </c>
      <c r="AE83" s="4" t="e">
        <f>#REF!-AVERAGE(AE$31:AE$55)</f>
        <v>#REF!</v>
      </c>
      <c r="AF83" s="4" t="e">
        <f>#REF!-AVERAGE(AF$31:AF$55)</f>
        <v>#REF!</v>
      </c>
      <c r="AG83" s="4" t="e">
        <f>#REF!-AVERAGE(AG$31:AG$55)</f>
        <v>#REF!</v>
      </c>
      <c r="AH83" s="4" t="e">
        <f>#REF!-AVERAGE(AH$31:AH$55)</f>
        <v>#REF!</v>
      </c>
      <c r="AI83" s="4" t="e">
        <f>#REF!-AVERAGE(AI$31:AI$55)</f>
        <v>#REF!</v>
      </c>
      <c r="AJ83" s="4" t="e">
        <f>#REF!-AVERAGE(AJ$31:AJ$55)</f>
        <v>#REF!</v>
      </c>
      <c r="AK83" s="4" t="e">
        <f>#REF!-AVERAGE(AK$31:AK$55)</f>
        <v>#REF!</v>
      </c>
      <c r="AL83" s="4" t="e">
        <f>#REF!-AVERAGE(AL$31:AL$55)</f>
        <v>#REF!</v>
      </c>
      <c r="AM83" s="4" t="e">
        <f>#REF!-AVERAGE(AM$31:AM$55)</f>
        <v>#REF!</v>
      </c>
      <c r="AN83" s="4" t="e">
        <f>#REF!-AVERAGE(AN$31:AN$55)</f>
        <v>#REF!</v>
      </c>
      <c r="AO83" s="4" t="e">
        <f>#REF!-AVERAGE(AO$31:AO$55)</f>
        <v>#REF!</v>
      </c>
      <c r="AP83" s="4" t="e">
        <f>#REF!-AVERAGE(AP$31:AP$55)</f>
        <v>#REF!</v>
      </c>
      <c r="AQ83" s="4" t="e">
        <f>#REF!-AVERAGE(AQ$31:AQ$55)</f>
        <v>#REF!</v>
      </c>
      <c r="AR83" s="4" t="e">
        <f>#REF!-AVERAGE(AR$31:AR$55)</f>
        <v>#REF!</v>
      </c>
      <c r="AS83" s="4" t="e">
        <f>#REF!-AVERAGE(AS$31:AS$55)</f>
        <v>#REF!</v>
      </c>
      <c r="AT83" s="4" t="e">
        <f>#REF!-AVERAGE(AT$31:AT$55)</f>
        <v>#REF!</v>
      </c>
      <c r="AU83" s="4" t="e">
        <f>#REF!-AVERAGE(AU$31:AU$55)</f>
        <v>#REF!</v>
      </c>
      <c r="AV83" s="4" t="e">
        <f>#REF!-AVERAGE(AV$31:AV$55)</f>
        <v>#REF!</v>
      </c>
      <c r="AW83" s="4" t="e">
        <f>#REF!-AVERAGE(AW$31:AW$55)</f>
        <v>#REF!</v>
      </c>
      <c r="AX83" s="4" t="e">
        <f>#REF!-AVERAGE(AX$31:AX$55)</f>
        <v>#REF!</v>
      </c>
      <c r="AY83" s="4" t="e">
        <f>#REF!-AVERAGE(AY$31:AY$55)</f>
        <v>#REF!</v>
      </c>
      <c r="AZ83" s="4" t="e">
        <f>#REF!-AVERAGE(AZ$31:AZ$55)</f>
        <v>#REF!</v>
      </c>
      <c r="BA83" s="4" t="e">
        <f>#REF!-AVERAGE(BA$31:BA$55)</f>
        <v>#REF!</v>
      </c>
      <c r="BB83" s="4" t="e">
        <f>#REF!-AVERAGE(BB$31:BB$55)</f>
        <v>#REF!</v>
      </c>
      <c r="BC83" s="4" t="e">
        <f>#REF!-AVERAGE(BC$31:BC$55)</f>
        <v>#REF!</v>
      </c>
      <c r="BD83" s="4" t="e">
        <f>#REF!-AVERAGE(BD$31:BD$55)</f>
        <v>#REF!</v>
      </c>
      <c r="BE83" s="4" t="e">
        <f>#REF!-AVERAGE(BE$31:BE$55)</f>
        <v>#REF!</v>
      </c>
      <c r="BF83" s="4" t="e">
        <f>#REF!-AVERAGE(BF$31:BF$55)</f>
        <v>#REF!</v>
      </c>
      <c r="BG83" s="4" t="e">
        <f>#REF!-AVERAGE(BG$31:BG$55)</f>
        <v>#REF!</v>
      </c>
      <c r="BH83" s="4" t="e">
        <f>#REF!-AVERAGE(BH$31:BH$55)</f>
        <v>#REF!</v>
      </c>
      <c r="BI83" s="4" t="e">
        <f>#REF!-AVERAGE(BI$31:BI$55)</f>
        <v>#REF!</v>
      </c>
      <c r="BL83" s="24" t="e">
        <f t="shared" si="55"/>
        <v>#REF!</v>
      </c>
      <c r="BV83" s="9" t="str">
        <f t="shared" si="91"/>
        <v>NieodrzucamyH0</v>
      </c>
      <c r="CK83" s="9" t="str">
        <f t="shared" si="102"/>
        <v>NieodrzucamyH0</v>
      </c>
      <c r="CS83" s="9" t="str">
        <f t="shared" si="107"/>
        <v>NieodrzucamyH0</v>
      </c>
    </row>
    <row r="84" spans="1:97" hidden="1" x14ac:dyDescent="0.25">
      <c r="A84" s="5">
        <v>11</v>
      </c>
      <c r="B84" s="4" t="e">
        <f>#REF!-AVERAGE(B$31:B$45)</f>
        <v>#REF!</v>
      </c>
      <c r="C84" s="4" t="e">
        <f>#REF!-AVERAGE(C$31:C$55)</f>
        <v>#REF!</v>
      </c>
      <c r="D84" s="4" t="e">
        <f>#REF!-AVERAGE(D$31:D$55)</f>
        <v>#REF!</v>
      </c>
      <c r="E84" s="4" t="e">
        <f>#REF!-AVERAGE(E$31:E$55)</f>
        <v>#REF!</v>
      </c>
      <c r="F84" s="4" t="e">
        <f>#REF!-AVERAGE(F$31:F$55)</f>
        <v>#REF!</v>
      </c>
      <c r="G84" s="4" t="e">
        <f>#REF!-AVERAGE(G$31:G$55)</f>
        <v>#REF!</v>
      </c>
      <c r="H84" s="4" t="e">
        <f>#REF!-AVERAGE(H$31:H$55)</f>
        <v>#REF!</v>
      </c>
      <c r="I84" s="4" t="e">
        <f>#REF!-AVERAGE(I$31:I$55)</f>
        <v>#REF!</v>
      </c>
      <c r="J84" s="4" t="e">
        <f>#REF!-AVERAGE(J$31:J$55)</f>
        <v>#REF!</v>
      </c>
      <c r="K84" s="4" t="e">
        <f>#REF!-AVERAGE(K$31:K$55)</f>
        <v>#REF!</v>
      </c>
      <c r="L84" s="4" t="e">
        <f>#REF!-AVERAGE(L$31:L$55)</f>
        <v>#REF!</v>
      </c>
      <c r="M84" s="4" t="e">
        <f>#REF!-AVERAGE(M$31:M$55)</f>
        <v>#REF!</v>
      </c>
      <c r="N84" s="4" t="e">
        <f>#REF!-AVERAGE(N$31:N$55)</f>
        <v>#REF!</v>
      </c>
      <c r="O84" s="4" t="e">
        <f>#REF!-AVERAGE(O$31:O$55)</f>
        <v>#REF!</v>
      </c>
      <c r="P84" s="4" t="e">
        <f>#REF!-AVERAGE(P$31:P$55)</f>
        <v>#REF!</v>
      </c>
      <c r="Q84" s="4" t="e">
        <f>#REF!-AVERAGE(Q$31:Q$55)</f>
        <v>#REF!</v>
      </c>
      <c r="R84" s="4" t="e">
        <f>#REF!-AVERAGE(R$31:R$55)</f>
        <v>#REF!</v>
      </c>
      <c r="S84" s="4" t="e">
        <f>#REF!-AVERAGE(S$31:S$55)</f>
        <v>#REF!</v>
      </c>
      <c r="T84" s="4" t="e">
        <f>#REF!-AVERAGE(T$31:T$55)</f>
        <v>#REF!</v>
      </c>
      <c r="U84" s="4" t="e">
        <f>#REF!-AVERAGE(U$31:U$55)</f>
        <v>#REF!</v>
      </c>
      <c r="V84" s="4" t="e">
        <f>#REF!-AVERAGE(V$31:V$55)</f>
        <v>#REF!</v>
      </c>
      <c r="W84" s="4" t="e">
        <f>#REF!-AVERAGE(W$31:W$55)</f>
        <v>#REF!</v>
      </c>
      <c r="X84" s="4" t="e">
        <f>#REF!-AVERAGE(X$31:X$55)</f>
        <v>#REF!</v>
      </c>
      <c r="Y84" s="4" t="e">
        <f>#REF!-AVERAGE(Y$31:Y$55)</f>
        <v>#REF!</v>
      </c>
      <c r="Z84" s="4" t="e">
        <f>#REF!-AVERAGE(Z$31:Z$55)</f>
        <v>#REF!</v>
      </c>
      <c r="AA84" s="4" t="e">
        <f>#REF!-AVERAGE(AA$31:AA$55)</f>
        <v>#REF!</v>
      </c>
      <c r="AB84" s="4" t="e">
        <f>#REF!-AVERAGE(AB$31:AB$55)</f>
        <v>#REF!</v>
      </c>
      <c r="AC84" s="4" t="e">
        <f>#REF!-AVERAGE(AC$31:AC$55)</f>
        <v>#REF!</v>
      </c>
      <c r="AD84" s="4" t="e">
        <f>#REF!-AVERAGE(AD$31:AD$55)</f>
        <v>#REF!</v>
      </c>
      <c r="AE84" s="4" t="e">
        <f>#REF!-AVERAGE(AE$31:AE$55)</f>
        <v>#REF!</v>
      </c>
      <c r="AF84" s="4" t="e">
        <f>#REF!-AVERAGE(AF$31:AF$55)</f>
        <v>#REF!</v>
      </c>
      <c r="AG84" s="4" t="e">
        <f>#REF!-AVERAGE(AG$31:AG$55)</f>
        <v>#REF!</v>
      </c>
      <c r="AH84" s="4" t="e">
        <f>#REF!-AVERAGE(AH$31:AH$55)</f>
        <v>#REF!</v>
      </c>
      <c r="AI84" s="4" t="e">
        <f>#REF!-AVERAGE(AI$31:AI$55)</f>
        <v>#REF!</v>
      </c>
      <c r="AJ84" s="4" t="e">
        <f>#REF!-AVERAGE(AJ$31:AJ$55)</f>
        <v>#REF!</v>
      </c>
      <c r="AK84" s="4" t="e">
        <f>#REF!-AVERAGE(AK$31:AK$55)</f>
        <v>#REF!</v>
      </c>
      <c r="AL84" s="4" t="e">
        <f>#REF!-AVERAGE(AL$31:AL$55)</f>
        <v>#REF!</v>
      </c>
      <c r="AM84" s="4" t="e">
        <f>#REF!-AVERAGE(AM$31:AM$55)</f>
        <v>#REF!</v>
      </c>
      <c r="AN84" s="4" t="e">
        <f>#REF!-AVERAGE(AN$31:AN$55)</f>
        <v>#REF!</v>
      </c>
      <c r="AO84" s="4" t="e">
        <f>#REF!-AVERAGE(AO$31:AO$55)</f>
        <v>#REF!</v>
      </c>
      <c r="AP84" s="4" t="e">
        <f>#REF!-AVERAGE(AP$31:AP$55)</f>
        <v>#REF!</v>
      </c>
      <c r="AQ84" s="4" t="e">
        <f>#REF!-AVERAGE(AQ$31:AQ$55)</f>
        <v>#REF!</v>
      </c>
      <c r="AR84" s="4" t="e">
        <f>#REF!-AVERAGE(AR$31:AR$55)</f>
        <v>#REF!</v>
      </c>
      <c r="AS84" s="4" t="e">
        <f>#REF!-AVERAGE(AS$31:AS$55)</f>
        <v>#REF!</v>
      </c>
      <c r="AT84" s="4" t="e">
        <f>#REF!-AVERAGE(AT$31:AT$55)</f>
        <v>#REF!</v>
      </c>
      <c r="AU84" s="4" t="e">
        <f>#REF!-AVERAGE(AU$31:AU$55)</f>
        <v>#REF!</v>
      </c>
      <c r="AV84" s="4" t="e">
        <f>#REF!-AVERAGE(AV$31:AV$55)</f>
        <v>#REF!</v>
      </c>
      <c r="AW84" s="4" t="e">
        <f>#REF!-AVERAGE(AW$31:AW$55)</f>
        <v>#REF!</v>
      </c>
      <c r="AX84" s="4" t="e">
        <f>#REF!-AVERAGE(AX$31:AX$55)</f>
        <v>#REF!</v>
      </c>
      <c r="AY84" s="4" t="e">
        <f>#REF!-AVERAGE(AY$31:AY$55)</f>
        <v>#REF!</v>
      </c>
      <c r="AZ84" s="4" t="e">
        <f>#REF!-AVERAGE(AZ$31:AZ$55)</f>
        <v>#REF!</v>
      </c>
      <c r="BA84" s="4" t="e">
        <f>#REF!-AVERAGE(BA$31:BA$55)</f>
        <v>#REF!</v>
      </c>
      <c r="BB84" s="4" t="e">
        <f>#REF!-AVERAGE(BB$31:BB$55)</f>
        <v>#REF!</v>
      </c>
      <c r="BC84" s="4" t="e">
        <f>#REF!-AVERAGE(BC$31:BC$55)</f>
        <v>#REF!</v>
      </c>
      <c r="BD84" s="4" t="e">
        <f>#REF!-AVERAGE(BD$31:BD$55)</f>
        <v>#REF!</v>
      </c>
      <c r="BE84" s="4" t="e">
        <f>#REF!-AVERAGE(BE$31:BE$55)</f>
        <v>#REF!</v>
      </c>
      <c r="BF84" s="4" t="e">
        <f>#REF!-AVERAGE(BF$31:BF$55)</f>
        <v>#REF!</v>
      </c>
      <c r="BG84" s="4" t="e">
        <f>#REF!-AVERAGE(BG$31:BG$55)</f>
        <v>#REF!</v>
      </c>
      <c r="BH84" s="4" t="e">
        <f>#REF!-AVERAGE(BH$31:BH$55)</f>
        <v>#REF!</v>
      </c>
      <c r="BI84" s="4" t="e">
        <f>#REF!-AVERAGE(BI$31:BI$55)</f>
        <v>#REF!</v>
      </c>
      <c r="BL84" s="24" t="e">
        <f t="shared" si="55"/>
        <v>#REF!</v>
      </c>
      <c r="BV84" s="9" t="str">
        <f t="shared" si="91"/>
        <v>NieodrzucamyH0</v>
      </c>
      <c r="CK84" s="9" t="str">
        <f t="shared" si="102"/>
        <v>NieodrzucamyH0</v>
      </c>
      <c r="CS84" s="9" t="str">
        <f t="shared" si="107"/>
        <v>NieodrzucamyH0</v>
      </c>
    </row>
    <row r="85" spans="1:97" hidden="1" x14ac:dyDescent="0.25">
      <c r="A85" s="5">
        <v>12</v>
      </c>
      <c r="B85" s="4" t="e">
        <f>#REF!-AVERAGE(B$31:B$45)</f>
        <v>#REF!</v>
      </c>
      <c r="C85" s="4" t="e">
        <f>#REF!-AVERAGE(C$31:C$55)</f>
        <v>#REF!</v>
      </c>
      <c r="D85" s="4" t="e">
        <f>#REF!-AVERAGE(D$31:D$55)</f>
        <v>#REF!</v>
      </c>
      <c r="E85" s="4" t="e">
        <f>#REF!-AVERAGE(E$31:E$55)</f>
        <v>#REF!</v>
      </c>
      <c r="F85" s="4" t="e">
        <f>#REF!-AVERAGE(F$31:F$55)</f>
        <v>#REF!</v>
      </c>
      <c r="G85" s="4" t="e">
        <f>#REF!-AVERAGE(G$31:G$55)</f>
        <v>#REF!</v>
      </c>
      <c r="H85" s="4" t="e">
        <f>#REF!-AVERAGE(H$31:H$55)</f>
        <v>#REF!</v>
      </c>
      <c r="I85" s="4" t="e">
        <f>#REF!-AVERAGE(I$31:I$55)</f>
        <v>#REF!</v>
      </c>
      <c r="J85" s="4" t="e">
        <f>#REF!-AVERAGE(J$31:J$55)</f>
        <v>#REF!</v>
      </c>
      <c r="K85" s="4" t="e">
        <f>#REF!-AVERAGE(K$31:K$55)</f>
        <v>#REF!</v>
      </c>
      <c r="L85" s="4" t="e">
        <f>#REF!-AVERAGE(L$31:L$55)</f>
        <v>#REF!</v>
      </c>
      <c r="M85" s="4" t="e">
        <f>#REF!-AVERAGE(M$31:M$55)</f>
        <v>#REF!</v>
      </c>
      <c r="N85" s="4" t="e">
        <f>#REF!-AVERAGE(N$31:N$55)</f>
        <v>#REF!</v>
      </c>
      <c r="O85" s="4" t="e">
        <f>#REF!-AVERAGE(O$31:O$55)</f>
        <v>#REF!</v>
      </c>
      <c r="P85" s="4" t="e">
        <f>#REF!-AVERAGE(P$31:P$55)</f>
        <v>#REF!</v>
      </c>
      <c r="Q85" s="4" t="e">
        <f>#REF!-AVERAGE(Q$31:Q$55)</f>
        <v>#REF!</v>
      </c>
      <c r="R85" s="4" t="e">
        <f>#REF!-AVERAGE(R$31:R$55)</f>
        <v>#REF!</v>
      </c>
      <c r="S85" s="4" t="e">
        <f>#REF!-AVERAGE(S$31:S$55)</f>
        <v>#REF!</v>
      </c>
      <c r="T85" s="4" t="e">
        <f>#REF!-AVERAGE(T$31:T$55)</f>
        <v>#REF!</v>
      </c>
      <c r="U85" s="4" t="e">
        <f>#REF!-AVERAGE(U$31:U$55)</f>
        <v>#REF!</v>
      </c>
      <c r="V85" s="4" t="e">
        <f>#REF!-AVERAGE(V$31:V$55)</f>
        <v>#REF!</v>
      </c>
      <c r="W85" s="4" t="e">
        <f>#REF!-AVERAGE(W$31:W$55)</f>
        <v>#REF!</v>
      </c>
      <c r="X85" s="4" t="e">
        <f>#REF!-AVERAGE(X$31:X$55)</f>
        <v>#REF!</v>
      </c>
      <c r="Y85" s="4" t="e">
        <f>#REF!-AVERAGE(Y$31:Y$55)</f>
        <v>#REF!</v>
      </c>
      <c r="Z85" s="4" t="e">
        <f>#REF!-AVERAGE(Z$31:Z$55)</f>
        <v>#REF!</v>
      </c>
      <c r="AA85" s="4" t="e">
        <f>#REF!-AVERAGE(AA$31:AA$55)</f>
        <v>#REF!</v>
      </c>
      <c r="AB85" s="4" t="e">
        <f>#REF!-AVERAGE(AB$31:AB$55)</f>
        <v>#REF!</v>
      </c>
      <c r="AC85" s="4" t="e">
        <f>#REF!-AVERAGE(AC$31:AC$55)</f>
        <v>#REF!</v>
      </c>
      <c r="AD85" s="4" t="e">
        <f>#REF!-AVERAGE(AD$31:AD$55)</f>
        <v>#REF!</v>
      </c>
      <c r="AE85" s="4" t="e">
        <f>#REF!-AVERAGE(AE$31:AE$55)</f>
        <v>#REF!</v>
      </c>
      <c r="AF85" s="4" t="e">
        <f>#REF!-AVERAGE(AF$31:AF$55)</f>
        <v>#REF!</v>
      </c>
      <c r="AG85" s="4" t="e">
        <f>#REF!-AVERAGE(AG$31:AG$55)</f>
        <v>#REF!</v>
      </c>
      <c r="AH85" s="4" t="e">
        <f>#REF!-AVERAGE(AH$31:AH$55)</f>
        <v>#REF!</v>
      </c>
      <c r="AI85" s="4" t="e">
        <f>#REF!-AVERAGE(AI$31:AI$55)</f>
        <v>#REF!</v>
      </c>
      <c r="AJ85" s="4" t="e">
        <f>#REF!-AVERAGE(AJ$31:AJ$55)</f>
        <v>#REF!</v>
      </c>
      <c r="AK85" s="4" t="e">
        <f>#REF!-AVERAGE(AK$31:AK$55)</f>
        <v>#REF!</v>
      </c>
      <c r="AL85" s="4" t="e">
        <f>#REF!-AVERAGE(AL$31:AL$55)</f>
        <v>#REF!</v>
      </c>
      <c r="AM85" s="4" t="e">
        <f>#REF!-AVERAGE(AM$31:AM$55)</f>
        <v>#REF!</v>
      </c>
      <c r="AN85" s="4" t="e">
        <f>#REF!-AVERAGE(AN$31:AN$55)</f>
        <v>#REF!</v>
      </c>
      <c r="AO85" s="4" t="e">
        <f>#REF!-AVERAGE(AO$31:AO$55)</f>
        <v>#REF!</v>
      </c>
      <c r="AP85" s="4" t="e">
        <f>#REF!-AVERAGE(AP$31:AP$55)</f>
        <v>#REF!</v>
      </c>
      <c r="AQ85" s="4" t="e">
        <f>#REF!-AVERAGE(AQ$31:AQ$55)</f>
        <v>#REF!</v>
      </c>
      <c r="AR85" s="4" t="e">
        <f>#REF!-AVERAGE(AR$31:AR$55)</f>
        <v>#REF!</v>
      </c>
      <c r="AS85" s="4" t="e">
        <f>#REF!-AVERAGE(AS$31:AS$55)</f>
        <v>#REF!</v>
      </c>
      <c r="AT85" s="4" t="e">
        <f>#REF!-AVERAGE(AT$31:AT$55)</f>
        <v>#REF!</v>
      </c>
      <c r="AU85" s="4" t="e">
        <f>#REF!-AVERAGE(AU$31:AU$55)</f>
        <v>#REF!</v>
      </c>
      <c r="AV85" s="4" t="e">
        <f>#REF!-AVERAGE(AV$31:AV$55)</f>
        <v>#REF!</v>
      </c>
      <c r="AW85" s="4" t="e">
        <f>#REF!-AVERAGE(AW$31:AW$55)</f>
        <v>#REF!</v>
      </c>
      <c r="AX85" s="4" t="e">
        <f>#REF!-AVERAGE(AX$31:AX$55)</f>
        <v>#REF!</v>
      </c>
      <c r="AY85" s="4" t="e">
        <f>#REF!-AVERAGE(AY$31:AY$55)</f>
        <v>#REF!</v>
      </c>
      <c r="AZ85" s="4" t="e">
        <f>#REF!-AVERAGE(AZ$31:AZ$55)</f>
        <v>#REF!</v>
      </c>
      <c r="BA85" s="4" t="e">
        <f>#REF!-AVERAGE(BA$31:BA$55)</f>
        <v>#REF!</v>
      </c>
      <c r="BB85" s="4" t="e">
        <f>#REF!-AVERAGE(BB$31:BB$55)</f>
        <v>#REF!</v>
      </c>
      <c r="BC85" s="4" t="e">
        <f>#REF!-AVERAGE(BC$31:BC$55)</f>
        <v>#REF!</v>
      </c>
      <c r="BD85" s="4" t="e">
        <f>#REF!-AVERAGE(BD$31:BD$55)</f>
        <v>#REF!</v>
      </c>
      <c r="BE85" s="4" t="e">
        <f>#REF!-AVERAGE(BE$31:BE$55)</f>
        <v>#REF!</v>
      </c>
      <c r="BF85" s="4" t="e">
        <f>#REF!-AVERAGE(BF$31:BF$55)</f>
        <v>#REF!</v>
      </c>
      <c r="BG85" s="4" t="e">
        <f>#REF!-AVERAGE(BG$31:BG$55)</f>
        <v>#REF!</v>
      </c>
      <c r="BH85" s="4" t="e">
        <f>#REF!-AVERAGE(BH$31:BH$55)</f>
        <v>#REF!</v>
      </c>
      <c r="BI85" s="4" t="e">
        <f>#REF!-AVERAGE(BI$31:BI$55)</f>
        <v>#REF!</v>
      </c>
      <c r="BL85" s="24" t="e">
        <f t="shared" si="55"/>
        <v>#REF!</v>
      </c>
      <c r="BV85" s="9" t="str">
        <f t="shared" si="91"/>
        <v>NieodrzucamyH0</v>
      </c>
      <c r="CK85" s="9" t="str">
        <f t="shared" si="102"/>
        <v>NieodrzucamyH0</v>
      </c>
      <c r="CS85" s="9" t="str">
        <f t="shared" si="107"/>
        <v>NieodrzucamyH0</v>
      </c>
    </row>
    <row r="86" spans="1:97" hidden="1" x14ac:dyDescent="0.25">
      <c r="A86" s="5">
        <v>13</v>
      </c>
      <c r="B86" s="4" t="e">
        <f>#REF!-AVERAGE(B$31:B$45)</f>
        <v>#REF!</v>
      </c>
      <c r="C86" s="4" t="e">
        <f>#REF!-AVERAGE(C$31:C$55)</f>
        <v>#REF!</v>
      </c>
      <c r="D86" s="4" t="e">
        <f>#REF!-AVERAGE(D$31:D$55)</f>
        <v>#REF!</v>
      </c>
      <c r="E86" s="4" t="e">
        <f>#REF!-AVERAGE(E$31:E$55)</f>
        <v>#REF!</v>
      </c>
      <c r="F86" s="4" t="e">
        <f>#REF!-AVERAGE(F$31:F$55)</f>
        <v>#REF!</v>
      </c>
      <c r="G86" s="4" t="e">
        <f>#REF!-AVERAGE(G$31:G$55)</f>
        <v>#REF!</v>
      </c>
      <c r="H86" s="4" t="e">
        <f>#REF!-AVERAGE(H$31:H$55)</f>
        <v>#REF!</v>
      </c>
      <c r="I86" s="4" t="e">
        <f>#REF!-AVERAGE(I$31:I$55)</f>
        <v>#REF!</v>
      </c>
      <c r="J86" s="4" t="e">
        <f>#REF!-AVERAGE(J$31:J$55)</f>
        <v>#REF!</v>
      </c>
      <c r="K86" s="4" t="e">
        <f>#REF!-AVERAGE(K$31:K$55)</f>
        <v>#REF!</v>
      </c>
      <c r="L86" s="4" t="e">
        <f>#REF!-AVERAGE(L$31:L$55)</f>
        <v>#REF!</v>
      </c>
      <c r="M86" s="4" t="e">
        <f>#REF!-AVERAGE(M$31:M$55)</f>
        <v>#REF!</v>
      </c>
      <c r="N86" s="4" t="e">
        <f>#REF!-AVERAGE(N$31:N$55)</f>
        <v>#REF!</v>
      </c>
      <c r="O86" s="4" t="e">
        <f>#REF!-AVERAGE(O$31:O$55)</f>
        <v>#REF!</v>
      </c>
      <c r="P86" s="4" t="e">
        <f>#REF!-AVERAGE(P$31:P$55)</f>
        <v>#REF!</v>
      </c>
      <c r="Q86" s="4" t="e">
        <f>#REF!-AVERAGE(Q$31:Q$55)</f>
        <v>#REF!</v>
      </c>
      <c r="R86" s="4" t="e">
        <f>#REF!-AVERAGE(R$31:R$55)</f>
        <v>#REF!</v>
      </c>
      <c r="S86" s="4" t="e">
        <f>#REF!-AVERAGE(S$31:S$55)</f>
        <v>#REF!</v>
      </c>
      <c r="T86" s="4" t="e">
        <f>#REF!-AVERAGE(T$31:T$55)</f>
        <v>#REF!</v>
      </c>
      <c r="U86" s="4" t="e">
        <f>#REF!-AVERAGE(U$31:U$55)</f>
        <v>#REF!</v>
      </c>
      <c r="V86" s="4" t="e">
        <f>#REF!-AVERAGE(V$31:V$55)</f>
        <v>#REF!</v>
      </c>
      <c r="W86" s="4" t="e">
        <f>#REF!-AVERAGE(W$31:W$55)</f>
        <v>#REF!</v>
      </c>
      <c r="X86" s="4" t="e">
        <f>#REF!-AVERAGE(X$31:X$55)</f>
        <v>#REF!</v>
      </c>
      <c r="Y86" s="4" t="e">
        <f>#REF!-AVERAGE(Y$31:Y$55)</f>
        <v>#REF!</v>
      </c>
      <c r="Z86" s="4" t="e">
        <f>#REF!-AVERAGE(Z$31:Z$55)</f>
        <v>#REF!</v>
      </c>
      <c r="AA86" s="4" t="e">
        <f>#REF!-AVERAGE(AA$31:AA$55)</f>
        <v>#REF!</v>
      </c>
      <c r="AB86" s="4" t="e">
        <f>#REF!-AVERAGE(AB$31:AB$55)</f>
        <v>#REF!</v>
      </c>
      <c r="AC86" s="4" t="e">
        <f>#REF!-AVERAGE(AC$31:AC$55)</f>
        <v>#REF!</v>
      </c>
      <c r="AD86" s="4" t="e">
        <f>#REF!-AVERAGE(AD$31:AD$55)</f>
        <v>#REF!</v>
      </c>
      <c r="AE86" s="4" t="e">
        <f>#REF!-AVERAGE(AE$31:AE$55)</f>
        <v>#REF!</v>
      </c>
      <c r="AF86" s="4" t="e">
        <f>#REF!-AVERAGE(AF$31:AF$55)</f>
        <v>#REF!</v>
      </c>
      <c r="AG86" s="4" t="e">
        <f>#REF!-AVERAGE(AG$31:AG$55)</f>
        <v>#REF!</v>
      </c>
      <c r="AH86" s="4" t="e">
        <f>#REF!-AVERAGE(AH$31:AH$55)</f>
        <v>#REF!</v>
      </c>
      <c r="AI86" s="4" t="e">
        <f>#REF!-AVERAGE(AI$31:AI$55)</f>
        <v>#REF!</v>
      </c>
      <c r="AJ86" s="4" t="e">
        <f>#REF!-AVERAGE(AJ$31:AJ$55)</f>
        <v>#REF!</v>
      </c>
      <c r="AK86" s="4" t="e">
        <f>#REF!-AVERAGE(AK$31:AK$55)</f>
        <v>#REF!</v>
      </c>
      <c r="AL86" s="4" t="e">
        <f>#REF!-AVERAGE(AL$31:AL$55)</f>
        <v>#REF!</v>
      </c>
      <c r="AM86" s="4" t="e">
        <f>#REF!-AVERAGE(AM$31:AM$55)</f>
        <v>#REF!</v>
      </c>
      <c r="AN86" s="4" t="e">
        <f>#REF!-AVERAGE(AN$31:AN$55)</f>
        <v>#REF!</v>
      </c>
      <c r="AO86" s="4" t="e">
        <f>#REF!-AVERAGE(AO$31:AO$55)</f>
        <v>#REF!</v>
      </c>
      <c r="AP86" s="4" t="e">
        <f>#REF!-AVERAGE(AP$31:AP$55)</f>
        <v>#REF!</v>
      </c>
      <c r="AQ86" s="4" t="e">
        <f>#REF!-AVERAGE(AQ$31:AQ$55)</f>
        <v>#REF!</v>
      </c>
      <c r="AR86" s="4" t="e">
        <f>#REF!-AVERAGE(AR$31:AR$55)</f>
        <v>#REF!</v>
      </c>
      <c r="AS86" s="4" t="e">
        <f>#REF!-AVERAGE(AS$31:AS$55)</f>
        <v>#REF!</v>
      </c>
      <c r="AT86" s="4" t="e">
        <f>#REF!-AVERAGE(AT$31:AT$55)</f>
        <v>#REF!</v>
      </c>
      <c r="AU86" s="4" t="e">
        <f>#REF!-AVERAGE(AU$31:AU$55)</f>
        <v>#REF!</v>
      </c>
      <c r="AV86" s="4" t="e">
        <f>#REF!-AVERAGE(AV$31:AV$55)</f>
        <v>#REF!</v>
      </c>
      <c r="AW86" s="4" t="e">
        <f>#REF!-AVERAGE(AW$31:AW$55)</f>
        <v>#REF!</v>
      </c>
      <c r="AX86" s="4" t="e">
        <f>#REF!-AVERAGE(AX$31:AX$55)</f>
        <v>#REF!</v>
      </c>
      <c r="AY86" s="4" t="e">
        <f>#REF!-AVERAGE(AY$31:AY$55)</f>
        <v>#REF!</v>
      </c>
      <c r="AZ86" s="4" t="e">
        <f>#REF!-AVERAGE(AZ$31:AZ$55)</f>
        <v>#REF!</v>
      </c>
      <c r="BA86" s="4" t="e">
        <f>#REF!-AVERAGE(BA$31:BA$55)</f>
        <v>#REF!</v>
      </c>
      <c r="BB86" s="4" t="e">
        <f>#REF!-AVERAGE(BB$31:BB$55)</f>
        <v>#REF!</v>
      </c>
      <c r="BC86" s="4" t="e">
        <f>#REF!-AVERAGE(BC$31:BC$55)</f>
        <v>#REF!</v>
      </c>
      <c r="BD86" s="4" t="e">
        <f>#REF!-AVERAGE(BD$31:BD$55)</f>
        <v>#REF!</v>
      </c>
      <c r="BE86" s="4" t="e">
        <f>#REF!-AVERAGE(BE$31:BE$55)</f>
        <v>#REF!</v>
      </c>
      <c r="BF86" s="4" t="e">
        <f>#REF!-AVERAGE(BF$31:BF$55)</f>
        <v>#REF!</v>
      </c>
      <c r="BG86" s="4" t="e">
        <f>#REF!-AVERAGE(BG$31:BG$55)</f>
        <v>#REF!</v>
      </c>
      <c r="BH86" s="4" t="e">
        <f>#REF!-AVERAGE(BH$31:BH$55)</f>
        <v>#REF!</v>
      </c>
      <c r="BI86" s="4" t="e">
        <f>#REF!-AVERAGE(BI$31:BI$55)</f>
        <v>#REF!</v>
      </c>
      <c r="BL86" s="24" t="e">
        <f t="shared" si="55"/>
        <v>#REF!</v>
      </c>
      <c r="BV86" s="9" t="str">
        <f t="shared" si="91"/>
        <v>NieodrzucamyH0</v>
      </c>
      <c r="CK86" s="9" t="str">
        <f t="shared" si="102"/>
        <v>NieodrzucamyH0</v>
      </c>
      <c r="CS86" s="9" t="str">
        <f t="shared" si="107"/>
        <v>NieodrzucamyH0</v>
      </c>
    </row>
    <row r="87" spans="1:97" hidden="1" x14ac:dyDescent="0.25">
      <c r="A87" s="5">
        <v>14</v>
      </c>
      <c r="B87" s="4" t="e">
        <f>#REF!-AVERAGE(B$31:B$45)</f>
        <v>#REF!</v>
      </c>
      <c r="C87" s="4" t="e">
        <f>#REF!-AVERAGE(C$31:C$55)</f>
        <v>#REF!</v>
      </c>
      <c r="D87" s="4" t="e">
        <f>#REF!-AVERAGE(D$31:D$55)</f>
        <v>#REF!</v>
      </c>
      <c r="E87" s="4" t="e">
        <f>#REF!-AVERAGE(E$31:E$55)</f>
        <v>#REF!</v>
      </c>
      <c r="F87" s="4" t="e">
        <f>#REF!-AVERAGE(F$31:F$55)</f>
        <v>#REF!</v>
      </c>
      <c r="G87" s="4" t="e">
        <f>#REF!-AVERAGE(G$31:G$55)</f>
        <v>#REF!</v>
      </c>
      <c r="H87" s="4" t="e">
        <f>#REF!-AVERAGE(H$31:H$55)</f>
        <v>#REF!</v>
      </c>
      <c r="I87" s="4" t="e">
        <f>#REF!-AVERAGE(I$31:I$55)</f>
        <v>#REF!</v>
      </c>
      <c r="J87" s="4" t="e">
        <f>#REF!-AVERAGE(J$31:J$55)</f>
        <v>#REF!</v>
      </c>
      <c r="K87" s="4" t="e">
        <f>#REF!-AVERAGE(K$31:K$55)</f>
        <v>#REF!</v>
      </c>
      <c r="L87" s="4" t="e">
        <f>#REF!-AVERAGE(L$31:L$55)</f>
        <v>#REF!</v>
      </c>
      <c r="M87" s="4" t="e">
        <f>#REF!-AVERAGE(M$31:M$55)</f>
        <v>#REF!</v>
      </c>
      <c r="N87" s="4" t="e">
        <f>#REF!-AVERAGE(N$31:N$55)</f>
        <v>#REF!</v>
      </c>
      <c r="O87" s="4" t="e">
        <f>#REF!-AVERAGE(O$31:O$55)</f>
        <v>#REF!</v>
      </c>
      <c r="P87" s="4" t="e">
        <f>#REF!-AVERAGE(P$31:P$55)</f>
        <v>#REF!</v>
      </c>
      <c r="Q87" s="4" t="e">
        <f>#REF!-AVERAGE(Q$31:Q$55)</f>
        <v>#REF!</v>
      </c>
      <c r="R87" s="4" t="e">
        <f>#REF!-AVERAGE(R$31:R$55)</f>
        <v>#REF!</v>
      </c>
      <c r="S87" s="4" t="e">
        <f>#REF!-AVERAGE(S$31:S$55)</f>
        <v>#REF!</v>
      </c>
      <c r="T87" s="4" t="e">
        <f>#REF!-AVERAGE(T$31:T$55)</f>
        <v>#REF!</v>
      </c>
      <c r="U87" s="4" t="e">
        <f>#REF!-AVERAGE(U$31:U$55)</f>
        <v>#REF!</v>
      </c>
      <c r="V87" s="4" t="e">
        <f>#REF!-AVERAGE(V$31:V$55)</f>
        <v>#REF!</v>
      </c>
      <c r="W87" s="4" t="e">
        <f>#REF!-AVERAGE(W$31:W$55)</f>
        <v>#REF!</v>
      </c>
      <c r="X87" s="4" t="e">
        <f>#REF!-AVERAGE(X$31:X$55)</f>
        <v>#REF!</v>
      </c>
      <c r="Y87" s="4" t="e">
        <f>#REF!-AVERAGE(Y$31:Y$55)</f>
        <v>#REF!</v>
      </c>
      <c r="Z87" s="4" t="e">
        <f>#REF!-AVERAGE(Z$31:Z$55)</f>
        <v>#REF!</v>
      </c>
      <c r="AA87" s="4" t="e">
        <f>#REF!-AVERAGE(AA$31:AA$55)</f>
        <v>#REF!</v>
      </c>
      <c r="AB87" s="4" t="e">
        <f>#REF!-AVERAGE(AB$31:AB$55)</f>
        <v>#REF!</v>
      </c>
      <c r="AC87" s="4" t="e">
        <f>#REF!-AVERAGE(AC$31:AC$55)</f>
        <v>#REF!</v>
      </c>
      <c r="AD87" s="4" t="e">
        <f>#REF!-AVERAGE(AD$31:AD$55)</f>
        <v>#REF!</v>
      </c>
      <c r="AE87" s="4" t="e">
        <f>#REF!-AVERAGE(AE$31:AE$55)</f>
        <v>#REF!</v>
      </c>
      <c r="AF87" s="4" t="e">
        <f>#REF!-AVERAGE(AF$31:AF$55)</f>
        <v>#REF!</v>
      </c>
      <c r="AG87" s="4" t="e">
        <f>#REF!-AVERAGE(AG$31:AG$55)</f>
        <v>#REF!</v>
      </c>
      <c r="AH87" s="4" t="e">
        <f>#REF!-AVERAGE(AH$31:AH$55)</f>
        <v>#REF!</v>
      </c>
      <c r="AI87" s="4" t="e">
        <f>#REF!-AVERAGE(AI$31:AI$55)</f>
        <v>#REF!</v>
      </c>
      <c r="AJ87" s="4" t="e">
        <f>#REF!-AVERAGE(AJ$31:AJ$55)</f>
        <v>#REF!</v>
      </c>
      <c r="AK87" s="4" t="e">
        <f>#REF!-AVERAGE(AK$31:AK$55)</f>
        <v>#REF!</v>
      </c>
      <c r="AL87" s="4" t="e">
        <f>#REF!-AVERAGE(AL$31:AL$55)</f>
        <v>#REF!</v>
      </c>
      <c r="AM87" s="4" t="e">
        <f>#REF!-AVERAGE(AM$31:AM$55)</f>
        <v>#REF!</v>
      </c>
      <c r="AN87" s="4" t="e">
        <f>#REF!-AVERAGE(AN$31:AN$55)</f>
        <v>#REF!</v>
      </c>
      <c r="AO87" s="4" t="e">
        <f>#REF!-AVERAGE(AO$31:AO$55)</f>
        <v>#REF!</v>
      </c>
      <c r="AP87" s="4" t="e">
        <f>#REF!-AVERAGE(AP$31:AP$55)</f>
        <v>#REF!</v>
      </c>
      <c r="AQ87" s="4" t="e">
        <f>#REF!-AVERAGE(AQ$31:AQ$55)</f>
        <v>#REF!</v>
      </c>
      <c r="AR87" s="4" t="e">
        <f>#REF!-AVERAGE(AR$31:AR$55)</f>
        <v>#REF!</v>
      </c>
      <c r="AS87" s="4" t="e">
        <f>#REF!-AVERAGE(AS$31:AS$55)</f>
        <v>#REF!</v>
      </c>
      <c r="AT87" s="4" t="e">
        <f>#REF!-AVERAGE(AT$31:AT$55)</f>
        <v>#REF!</v>
      </c>
      <c r="AU87" s="4" t="e">
        <f>#REF!-AVERAGE(AU$31:AU$55)</f>
        <v>#REF!</v>
      </c>
      <c r="AV87" s="4" t="e">
        <f>#REF!-AVERAGE(AV$31:AV$55)</f>
        <v>#REF!</v>
      </c>
      <c r="AW87" s="4" t="e">
        <f>#REF!-AVERAGE(AW$31:AW$55)</f>
        <v>#REF!</v>
      </c>
      <c r="AX87" s="4" t="e">
        <f>#REF!-AVERAGE(AX$31:AX$55)</f>
        <v>#REF!</v>
      </c>
      <c r="AY87" s="4" t="e">
        <f>#REF!-AVERAGE(AY$31:AY$55)</f>
        <v>#REF!</v>
      </c>
      <c r="AZ87" s="4" t="e">
        <f>#REF!-AVERAGE(AZ$31:AZ$55)</f>
        <v>#REF!</v>
      </c>
      <c r="BA87" s="4" t="e">
        <f>#REF!-AVERAGE(BA$31:BA$55)</f>
        <v>#REF!</v>
      </c>
      <c r="BB87" s="4" t="e">
        <f>#REF!-AVERAGE(BB$31:BB$55)</f>
        <v>#REF!</v>
      </c>
      <c r="BC87" s="4" t="e">
        <f>#REF!-AVERAGE(BC$31:BC$55)</f>
        <v>#REF!</v>
      </c>
      <c r="BD87" s="4" t="e">
        <f>#REF!-AVERAGE(BD$31:BD$55)</f>
        <v>#REF!</v>
      </c>
      <c r="BE87" s="4" t="e">
        <f>#REF!-AVERAGE(BE$31:BE$55)</f>
        <v>#REF!</v>
      </c>
      <c r="BF87" s="4" t="e">
        <f>#REF!-AVERAGE(BF$31:BF$55)</f>
        <v>#REF!</v>
      </c>
      <c r="BG87" s="4" t="e">
        <f>#REF!-AVERAGE(BG$31:BG$55)</f>
        <v>#REF!</v>
      </c>
      <c r="BH87" s="4" t="e">
        <f>#REF!-AVERAGE(BH$31:BH$55)</f>
        <v>#REF!</v>
      </c>
      <c r="BI87" s="4" t="e">
        <f>#REF!-AVERAGE(BI$31:BI$55)</f>
        <v>#REF!</v>
      </c>
      <c r="BL87" s="24" t="e">
        <f t="shared" si="55"/>
        <v>#REF!</v>
      </c>
      <c r="BV87" s="9" t="str">
        <f t="shared" si="91"/>
        <v>NieodrzucamyH0</v>
      </c>
      <c r="CK87" s="9" t="str">
        <f t="shared" si="102"/>
        <v>NieodrzucamyH0</v>
      </c>
      <c r="CS87" s="9" t="str">
        <f t="shared" si="107"/>
        <v>NieodrzucamyH0</v>
      </c>
    </row>
    <row r="88" spans="1:97" hidden="1" x14ac:dyDescent="0.25">
      <c r="A88" s="5">
        <v>15</v>
      </c>
      <c r="B88" s="4" t="e">
        <f>#REF!-AVERAGE(B$31:B$45)</f>
        <v>#REF!</v>
      </c>
      <c r="C88" s="4" t="e">
        <f>#REF!-AVERAGE(C$31:C$55)</f>
        <v>#REF!</v>
      </c>
      <c r="D88" s="4" t="e">
        <f>#REF!-AVERAGE(D$31:D$55)</f>
        <v>#REF!</v>
      </c>
      <c r="E88" s="4" t="e">
        <f>#REF!-AVERAGE(E$31:E$55)</f>
        <v>#REF!</v>
      </c>
      <c r="F88" s="4" t="e">
        <f>#REF!-AVERAGE(F$31:F$55)</f>
        <v>#REF!</v>
      </c>
      <c r="G88" s="4" t="e">
        <f>#REF!-AVERAGE(G$31:G$55)</f>
        <v>#REF!</v>
      </c>
      <c r="H88" s="4" t="e">
        <f>#REF!-AVERAGE(H$31:H$55)</f>
        <v>#REF!</v>
      </c>
      <c r="I88" s="4" t="e">
        <f>#REF!-AVERAGE(I$31:I$55)</f>
        <v>#REF!</v>
      </c>
      <c r="J88" s="4" t="e">
        <f>#REF!-AVERAGE(J$31:J$55)</f>
        <v>#REF!</v>
      </c>
      <c r="K88" s="4" t="e">
        <f>#REF!-AVERAGE(K$31:K$55)</f>
        <v>#REF!</v>
      </c>
      <c r="L88" s="4" t="e">
        <f>#REF!-AVERAGE(L$31:L$55)</f>
        <v>#REF!</v>
      </c>
      <c r="M88" s="4" t="e">
        <f>#REF!-AVERAGE(M$31:M$55)</f>
        <v>#REF!</v>
      </c>
      <c r="N88" s="4" t="e">
        <f>#REF!-AVERAGE(N$31:N$55)</f>
        <v>#REF!</v>
      </c>
      <c r="O88" s="4" t="e">
        <f>#REF!-AVERAGE(O$31:O$55)</f>
        <v>#REF!</v>
      </c>
      <c r="P88" s="4" t="e">
        <f>#REF!-AVERAGE(P$31:P$55)</f>
        <v>#REF!</v>
      </c>
      <c r="Q88" s="4" t="e">
        <f>#REF!-AVERAGE(Q$31:Q$55)</f>
        <v>#REF!</v>
      </c>
      <c r="R88" s="4" t="e">
        <f>#REF!-AVERAGE(R$31:R$55)</f>
        <v>#REF!</v>
      </c>
      <c r="S88" s="4" t="e">
        <f>#REF!-AVERAGE(S$31:S$55)</f>
        <v>#REF!</v>
      </c>
      <c r="T88" s="4" t="e">
        <f>#REF!-AVERAGE(T$31:T$55)</f>
        <v>#REF!</v>
      </c>
      <c r="U88" s="4" t="e">
        <f>#REF!-AVERAGE(U$31:U$55)</f>
        <v>#REF!</v>
      </c>
      <c r="V88" s="4" t="e">
        <f>#REF!-AVERAGE(V$31:V$55)</f>
        <v>#REF!</v>
      </c>
      <c r="W88" s="4" t="e">
        <f>#REF!-AVERAGE(W$31:W$55)</f>
        <v>#REF!</v>
      </c>
      <c r="X88" s="4" t="e">
        <f>#REF!-AVERAGE(X$31:X$55)</f>
        <v>#REF!</v>
      </c>
      <c r="Y88" s="4" t="e">
        <f>#REF!-AVERAGE(Y$31:Y$55)</f>
        <v>#REF!</v>
      </c>
      <c r="Z88" s="4" t="e">
        <f>#REF!-AVERAGE(Z$31:Z$55)</f>
        <v>#REF!</v>
      </c>
      <c r="AA88" s="4" t="e">
        <f>#REF!-AVERAGE(AA$31:AA$55)</f>
        <v>#REF!</v>
      </c>
      <c r="AB88" s="4" t="e">
        <f>#REF!-AVERAGE(AB$31:AB$55)</f>
        <v>#REF!</v>
      </c>
      <c r="AC88" s="4" t="e">
        <f>#REF!-AVERAGE(AC$31:AC$55)</f>
        <v>#REF!</v>
      </c>
      <c r="AD88" s="4" t="e">
        <f>#REF!-AVERAGE(AD$31:AD$55)</f>
        <v>#REF!</v>
      </c>
      <c r="AE88" s="4" t="e">
        <f>#REF!-AVERAGE(AE$31:AE$55)</f>
        <v>#REF!</v>
      </c>
      <c r="AF88" s="4" t="e">
        <f>#REF!-AVERAGE(AF$31:AF$55)</f>
        <v>#REF!</v>
      </c>
      <c r="AG88" s="4" t="e">
        <f>#REF!-AVERAGE(AG$31:AG$55)</f>
        <v>#REF!</v>
      </c>
      <c r="AH88" s="4" t="e">
        <f>#REF!-AVERAGE(AH$31:AH$55)</f>
        <v>#REF!</v>
      </c>
      <c r="AI88" s="4" t="e">
        <f>#REF!-AVERAGE(AI$31:AI$55)</f>
        <v>#REF!</v>
      </c>
      <c r="AJ88" s="4" t="e">
        <f>#REF!-AVERAGE(AJ$31:AJ$55)</f>
        <v>#REF!</v>
      </c>
      <c r="AK88" s="4" t="e">
        <f>#REF!-AVERAGE(AK$31:AK$55)</f>
        <v>#REF!</v>
      </c>
      <c r="AL88" s="4" t="e">
        <f>#REF!-AVERAGE(AL$31:AL$55)</f>
        <v>#REF!</v>
      </c>
      <c r="AM88" s="4" t="e">
        <f>#REF!-AVERAGE(AM$31:AM$55)</f>
        <v>#REF!</v>
      </c>
      <c r="AN88" s="4" t="e">
        <f>#REF!-AVERAGE(AN$31:AN$55)</f>
        <v>#REF!</v>
      </c>
      <c r="AO88" s="4" t="e">
        <f>#REF!-AVERAGE(AO$31:AO$55)</f>
        <v>#REF!</v>
      </c>
      <c r="AP88" s="4" t="e">
        <f>#REF!-AVERAGE(AP$31:AP$55)</f>
        <v>#REF!</v>
      </c>
      <c r="AQ88" s="4" t="e">
        <f>#REF!-AVERAGE(AQ$31:AQ$55)</f>
        <v>#REF!</v>
      </c>
      <c r="AR88" s="4" t="e">
        <f>#REF!-AVERAGE(AR$31:AR$55)</f>
        <v>#REF!</v>
      </c>
      <c r="AS88" s="4" t="e">
        <f>#REF!-AVERAGE(AS$31:AS$55)</f>
        <v>#REF!</v>
      </c>
      <c r="AT88" s="4" t="e">
        <f>#REF!-AVERAGE(AT$31:AT$55)</f>
        <v>#REF!</v>
      </c>
      <c r="AU88" s="4" t="e">
        <f>#REF!-AVERAGE(AU$31:AU$55)</f>
        <v>#REF!</v>
      </c>
      <c r="AV88" s="4" t="e">
        <f>#REF!-AVERAGE(AV$31:AV$55)</f>
        <v>#REF!</v>
      </c>
      <c r="AW88" s="4" t="e">
        <f>#REF!-AVERAGE(AW$31:AW$55)</f>
        <v>#REF!</v>
      </c>
      <c r="AX88" s="4" t="e">
        <f>#REF!-AVERAGE(AX$31:AX$55)</f>
        <v>#REF!</v>
      </c>
      <c r="AY88" s="4" t="e">
        <f>#REF!-AVERAGE(AY$31:AY$55)</f>
        <v>#REF!</v>
      </c>
      <c r="AZ88" s="4" t="e">
        <f>#REF!-AVERAGE(AZ$31:AZ$55)</f>
        <v>#REF!</v>
      </c>
      <c r="BA88" s="4" t="e">
        <f>#REF!-AVERAGE(BA$31:BA$55)</f>
        <v>#REF!</v>
      </c>
      <c r="BB88" s="4" t="e">
        <f>#REF!-AVERAGE(BB$31:BB$55)</f>
        <v>#REF!</v>
      </c>
      <c r="BC88" s="4" t="e">
        <f>#REF!-AVERAGE(BC$31:BC$55)</f>
        <v>#REF!</v>
      </c>
      <c r="BD88" s="4" t="e">
        <f>#REF!-AVERAGE(BD$31:BD$55)</f>
        <v>#REF!</v>
      </c>
      <c r="BE88" s="4" t="e">
        <f>#REF!-AVERAGE(BE$31:BE$55)</f>
        <v>#REF!</v>
      </c>
      <c r="BF88" s="4" t="e">
        <f>#REF!-AVERAGE(BF$31:BF$55)</f>
        <v>#REF!</v>
      </c>
      <c r="BG88" s="4" t="e">
        <f>#REF!-AVERAGE(BG$31:BG$55)</f>
        <v>#REF!</v>
      </c>
      <c r="BH88" s="4" t="e">
        <f>#REF!-AVERAGE(BH$31:BH$55)</f>
        <v>#REF!</v>
      </c>
      <c r="BI88" s="4" t="e">
        <f>#REF!-AVERAGE(BI$31:BI$55)</f>
        <v>#REF!</v>
      </c>
      <c r="BL88" s="24" t="e">
        <f t="shared" si="55"/>
        <v>#REF!</v>
      </c>
      <c r="BV88" s="9" t="str">
        <f t="shared" si="91"/>
        <v>NieodrzucamyH0</v>
      </c>
      <c r="CK88" s="9" t="str">
        <f t="shared" si="102"/>
        <v>NieodrzucamyH0</v>
      </c>
      <c r="CS88" s="9" t="str">
        <f t="shared" si="107"/>
        <v>NieodrzucamyH0</v>
      </c>
    </row>
    <row r="89" spans="1:97" hidden="1" x14ac:dyDescent="0.25">
      <c r="A89" s="5">
        <v>16</v>
      </c>
      <c r="B89" s="4" t="e">
        <f>#REF!-AVERAGE(B$31:B$45)</f>
        <v>#REF!</v>
      </c>
      <c r="C89" s="4" t="e">
        <f>#REF!-AVERAGE(C$31:C$55)</f>
        <v>#REF!</v>
      </c>
      <c r="D89" s="4" t="e">
        <f>#REF!-AVERAGE(D$31:D$55)</f>
        <v>#REF!</v>
      </c>
      <c r="E89" s="4" t="e">
        <f>#REF!-AVERAGE(E$31:E$55)</f>
        <v>#REF!</v>
      </c>
      <c r="F89" s="4" t="e">
        <f>#REF!-AVERAGE(F$31:F$55)</f>
        <v>#REF!</v>
      </c>
      <c r="G89" s="4" t="e">
        <f>#REF!-AVERAGE(G$31:G$55)</f>
        <v>#REF!</v>
      </c>
      <c r="H89" s="4" t="e">
        <f>#REF!-AVERAGE(H$31:H$55)</f>
        <v>#REF!</v>
      </c>
      <c r="I89" s="4" t="e">
        <f>#REF!-AVERAGE(I$31:I$55)</f>
        <v>#REF!</v>
      </c>
      <c r="J89" s="4" t="e">
        <f>#REF!-AVERAGE(J$31:J$55)</f>
        <v>#REF!</v>
      </c>
      <c r="K89" s="4" t="e">
        <f>#REF!-AVERAGE(K$31:K$55)</f>
        <v>#REF!</v>
      </c>
      <c r="L89" s="4" t="e">
        <f>#REF!-AVERAGE(L$31:L$55)</f>
        <v>#REF!</v>
      </c>
      <c r="M89" s="4" t="e">
        <f>#REF!-AVERAGE(M$31:M$55)</f>
        <v>#REF!</v>
      </c>
      <c r="N89" s="4" t="e">
        <f>#REF!-AVERAGE(N$31:N$55)</f>
        <v>#REF!</v>
      </c>
      <c r="O89" s="4" t="e">
        <f>#REF!-AVERAGE(O$31:O$55)</f>
        <v>#REF!</v>
      </c>
      <c r="P89" s="4" t="e">
        <f>#REF!-AVERAGE(P$31:P$55)</f>
        <v>#REF!</v>
      </c>
      <c r="Q89" s="4" t="e">
        <f>#REF!-AVERAGE(Q$31:Q$55)</f>
        <v>#REF!</v>
      </c>
      <c r="R89" s="4" t="e">
        <f>#REF!-AVERAGE(R$31:R$55)</f>
        <v>#REF!</v>
      </c>
      <c r="S89" s="4" t="e">
        <f>#REF!-AVERAGE(S$31:S$55)</f>
        <v>#REF!</v>
      </c>
      <c r="T89" s="4" t="e">
        <f>#REF!-AVERAGE(T$31:T$55)</f>
        <v>#REF!</v>
      </c>
      <c r="U89" s="4" t="e">
        <f>#REF!-AVERAGE(U$31:U$55)</f>
        <v>#REF!</v>
      </c>
      <c r="V89" s="4" t="e">
        <f>#REF!-AVERAGE(V$31:V$55)</f>
        <v>#REF!</v>
      </c>
      <c r="W89" s="4" t="e">
        <f>#REF!-AVERAGE(W$31:W$55)</f>
        <v>#REF!</v>
      </c>
      <c r="X89" s="4" t="e">
        <f>#REF!-AVERAGE(X$31:X$55)</f>
        <v>#REF!</v>
      </c>
      <c r="Y89" s="4" t="e">
        <f>#REF!-AVERAGE(Y$31:Y$55)</f>
        <v>#REF!</v>
      </c>
      <c r="Z89" s="4" t="e">
        <f>#REF!-AVERAGE(Z$31:Z$55)</f>
        <v>#REF!</v>
      </c>
      <c r="AA89" s="4" t="e">
        <f>#REF!-AVERAGE(AA$31:AA$55)</f>
        <v>#REF!</v>
      </c>
      <c r="AB89" s="4" t="e">
        <f>#REF!-AVERAGE(AB$31:AB$55)</f>
        <v>#REF!</v>
      </c>
      <c r="AC89" s="4" t="e">
        <f>#REF!-AVERAGE(AC$31:AC$55)</f>
        <v>#REF!</v>
      </c>
      <c r="AD89" s="4" t="e">
        <f>#REF!-AVERAGE(AD$31:AD$55)</f>
        <v>#REF!</v>
      </c>
      <c r="AE89" s="4" t="e">
        <f>#REF!-AVERAGE(AE$31:AE$55)</f>
        <v>#REF!</v>
      </c>
      <c r="AF89" s="4" t="e">
        <f>#REF!-AVERAGE(AF$31:AF$55)</f>
        <v>#REF!</v>
      </c>
      <c r="AG89" s="4" t="e">
        <f>#REF!-AVERAGE(AG$31:AG$55)</f>
        <v>#REF!</v>
      </c>
      <c r="AH89" s="4" t="e">
        <f>#REF!-AVERAGE(AH$31:AH$55)</f>
        <v>#REF!</v>
      </c>
      <c r="AI89" s="4" t="e">
        <f>#REF!-AVERAGE(AI$31:AI$55)</f>
        <v>#REF!</v>
      </c>
      <c r="AJ89" s="4" t="e">
        <f>#REF!-AVERAGE(AJ$31:AJ$55)</f>
        <v>#REF!</v>
      </c>
      <c r="AK89" s="4" t="e">
        <f>#REF!-AVERAGE(AK$31:AK$55)</f>
        <v>#REF!</v>
      </c>
      <c r="AL89" s="4" t="e">
        <f>#REF!-AVERAGE(AL$31:AL$55)</f>
        <v>#REF!</v>
      </c>
      <c r="AM89" s="4" t="e">
        <f>#REF!-AVERAGE(AM$31:AM$55)</f>
        <v>#REF!</v>
      </c>
      <c r="AN89" s="4" t="e">
        <f>#REF!-AVERAGE(AN$31:AN$55)</f>
        <v>#REF!</v>
      </c>
      <c r="AO89" s="4" t="e">
        <f>#REF!-AVERAGE(AO$31:AO$55)</f>
        <v>#REF!</v>
      </c>
      <c r="AP89" s="4" t="e">
        <f>#REF!-AVERAGE(AP$31:AP$55)</f>
        <v>#REF!</v>
      </c>
      <c r="AQ89" s="4" t="e">
        <f>#REF!-AVERAGE(AQ$31:AQ$55)</f>
        <v>#REF!</v>
      </c>
      <c r="AR89" s="4" t="e">
        <f>#REF!-AVERAGE(AR$31:AR$55)</f>
        <v>#REF!</v>
      </c>
      <c r="AS89" s="4" t="e">
        <f>#REF!-AVERAGE(AS$31:AS$55)</f>
        <v>#REF!</v>
      </c>
      <c r="AT89" s="4" t="e">
        <f>#REF!-AVERAGE(AT$31:AT$55)</f>
        <v>#REF!</v>
      </c>
      <c r="AU89" s="4" t="e">
        <f>#REF!-AVERAGE(AU$31:AU$55)</f>
        <v>#REF!</v>
      </c>
      <c r="AV89" s="4" t="e">
        <f>#REF!-AVERAGE(AV$31:AV$55)</f>
        <v>#REF!</v>
      </c>
      <c r="AW89" s="4" t="e">
        <f>#REF!-AVERAGE(AW$31:AW$55)</f>
        <v>#REF!</v>
      </c>
      <c r="AX89" s="4" t="e">
        <f>#REF!-AVERAGE(AX$31:AX$55)</f>
        <v>#REF!</v>
      </c>
      <c r="AY89" s="4" t="e">
        <f>#REF!-AVERAGE(AY$31:AY$55)</f>
        <v>#REF!</v>
      </c>
      <c r="AZ89" s="4" t="e">
        <f>#REF!-AVERAGE(AZ$31:AZ$55)</f>
        <v>#REF!</v>
      </c>
      <c r="BA89" s="4" t="e">
        <f>#REF!-AVERAGE(BA$31:BA$55)</f>
        <v>#REF!</v>
      </c>
      <c r="BB89" s="4" t="e">
        <f>#REF!-AVERAGE(BB$31:BB$55)</f>
        <v>#REF!</v>
      </c>
      <c r="BC89" s="4" t="e">
        <f>#REF!-AVERAGE(BC$31:BC$55)</f>
        <v>#REF!</v>
      </c>
      <c r="BD89" s="4" t="e">
        <f>#REF!-AVERAGE(BD$31:BD$55)</f>
        <v>#REF!</v>
      </c>
      <c r="BE89" s="4" t="e">
        <f>#REF!-AVERAGE(BE$31:BE$55)</f>
        <v>#REF!</v>
      </c>
      <c r="BF89" s="4" t="e">
        <f>#REF!-AVERAGE(BF$31:BF$55)</f>
        <v>#REF!</v>
      </c>
      <c r="BG89" s="4" t="e">
        <f>#REF!-AVERAGE(BG$31:BG$55)</f>
        <v>#REF!</v>
      </c>
      <c r="BH89" s="4" t="e">
        <f>#REF!-AVERAGE(BH$31:BH$55)</f>
        <v>#REF!</v>
      </c>
      <c r="BI89" s="4" t="e">
        <f>#REF!-AVERAGE(BI$31:BI$55)</f>
        <v>#REF!</v>
      </c>
      <c r="BL89" s="24" t="e">
        <f t="shared" si="55"/>
        <v>#REF!</v>
      </c>
      <c r="BV89" s="9" t="str">
        <f t="shared" si="91"/>
        <v>NieodrzucamyH0</v>
      </c>
      <c r="CK89" s="9" t="str">
        <f t="shared" si="102"/>
        <v>NieodrzucamyH0</v>
      </c>
      <c r="CS89" s="9" t="str">
        <f t="shared" si="107"/>
        <v>NieodrzucamyH0</v>
      </c>
    </row>
    <row r="90" spans="1:97" hidden="1" x14ac:dyDescent="0.25">
      <c r="A90" s="5">
        <v>17</v>
      </c>
      <c r="B90" s="4" t="e">
        <f>#REF!-AVERAGE(B$31:B$45)</f>
        <v>#REF!</v>
      </c>
      <c r="C90" s="4" t="e">
        <f>#REF!-AVERAGE(C$31:C$55)</f>
        <v>#REF!</v>
      </c>
      <c r="D90" s="4" t="e">
        <f>#REF!-AVERAGE(D$31:D$55)</f>
        <v>#REF!</v>
      </c>
      <c r="E90" s="4" t="e">
        <f>#REF!-AVERAGE(E$31:E$55)</f>
        <v>#REF!</v>
      </c>
      <c r="F90" s="4" t="e">
        <f>#REF!-AVERAGE(F$31:F$55)</f>
        <v>#REF!</v>
      </c>
      <c r="G90" s="4" t="e">
        <f>#REF!-AVERAGE(G$31:G$55)</f>
        <v>#REF!</v>
      </c>
      <c r="H90" s="4" t="e">
        <f>#REF!-AVERAGE(H$31:H$55)</f>
        <v>#REF!</v>
      </c>
      <c r="I90" s="4" t="e">
        <f>#REF!-AVERAGE(I$31:I$55)</f>
        <v>#REF!</v>
      </c>
      <c r="J90" s="4" t="e">
        <f>#REF!-AVERAGE(J$31:J$55)</f>
        <v>#REF!</v>
      </c>
      <c r="K90" s="4" t="e">
        <f>#REF!-AVERAGE(K$31:K$55)</f>
        <v>#REF!</v>
      </c>
      <c r="L90" s="4" t="e">
        <f>#REF!-AVERAGE(L$31:L$55)</f>
        <v>#REF!</v>
      </c>
      <c r="M90" s="4" t="e">
        <f>#REF!-AVERAGE(M$31:M$55)</f>
        <v>#REF!</v>
      </c>
      <c r="N90" s="4" t="e">
        <f>#REF!-AVERAGE(N$31:N$55)</f>
        <v>#REF!</v>
      </c>
      <c r="O90" s="4" t="e">
        <f>#REF!-AVERAGE(O$31:O$55)</f>
        <v>#REF!</v>
      </c>
      <c r="P90" s="4" t="e">
        <f>#REF!-AVERAGE(P$31:P$55)</f>
        <v>#REF!</v>
      </c>
      <c r="Q90" s="4" t="e">
        <f>#REF!-AVERAGE(Q$31:Q$55)</f>
        <v>#REF!</v>
      </c>
      <c r="R90" s="4" t="e">
        <f>#REF!-AVERAGE(R$31:R$55)</f>
        <v>#REF!</v>
      </c>
      <c r="S90" s="4" t="e">
        <f>#REF!-AVERAGE(S$31:S$55)</f>
        <v>#REF!</v>
      </c>
      <c r="T90" s="4" t="e">
        <f>#REF!-AVERAGE(T$31:T$55)</f>
        <v>#REF!</v>
      </c>
      <c r="U90" s="4" t="e">
        <f>#REF!-AVERAGE(U$31:U$55)</f>
        <v>#REF!</v>
      </c>
      <c r="V90" s="4" t="e">
        <f>#REF!-AVERAGE(V$31:V$55)</f>
        <v>#REF!</v>
      </c>
      <c r="W90" s="4" t="e">
        <f>#REF!-AVERAGE(W$31:W$55)</f>
        <v>#REF!</v>
      </c>
      <c r="X90" s="4" t="e">
        <f>#REF!-AVERAGE(X$31:X$55)</f>
        <v>#REF!</v>
      </c>
      <c r="Y90" s="4" t="e">
        <f>#REF!-AVERAGE(Y$31:Y$55)</f>
        <v>#REF!</v>
      </c>
      <c r="Z90" s="4" t="e">
        <f>#REF!-AVERAGE(Z$31:Z$55)</f>
        <v>#REF!</v>
      </c>
      <c r="AA90" s="4" t="e">
        <f>#REF!-AVERAGE(AA$31:AA$55)</f>
        <v>#REF!</v>
      </c>
      <c r="AB90" s="4" t="e">
        <f>#REF!-AVERAGE(AB$31:AB$55)</f>
        <v>#REF!</v>
      </c>
      <c r="AC90" s="4" t="e">
        <f>#REF!-AVERAGE(AC$31:AC$55)</f>
        <v>#REF!</v>
      </c>
      <c r="AD90" s="4" t="e">
        <f>#REF!-AVERAGE(AD$31:AD$55)</f>
        <v>#REF!</v>
      </c>
      <c r="AE90" s="4" t="e">
        <f>#REF!-AVERAGE(AE$31:AE$55)</f>
        <v>#REF!</v>
      </c>
      <c r="AF90" s="4" t="e">
        <f>#REF!-AVERAGE(AF$31:AF$55)</f>
        <v>#REF!</v>
      </c>
      <c r="AG90" s="4" t="e">
        <f>#REF!-AVERAGE(AG$31:AG$55)</f>
        <v>#REF!</v>
      </c>
      <c r="AH90" s="4" t="e">
        <f>#REF!-AVERAGE(AH$31:AH$55)</f>
        <v>#REF!</v>
      </c>
      <c r="AI90" s="4" t="e">
        <f>#REF!-AVERAGE(AI$31:AI$55)</f>
        <v>#REF!</v>
      </c>
      <c r="AJ90" s="4" t="e">
        <f>#REF!-AVERAGE(AJ$31:AJ$55)</f>
        <v>#REF!</v>
      </c>
      <c r="AK90" s="4" t="e">
        <f>#REF!-AVERAGE(AK$31:AK$55)</f>
        <v>#REF!</v>
      </c>
      <c r="AL90" s="4" t="e">
        <f>#REF!-AVERAGE(AL$31:AL$55)</f>
        <v>#REF!</v>
      </c>
      <c r="AM90" s="4" t="e">
        <f>#REF!-AVERAGE(AM$31:AM$55)</f>
        <v>#REF!</v>
      </c>
      <c r="AN90" s="4" t="e">
        <f>#REF!-AVERAGE(AN$31:AN$55)</f>
        <v>#REF!</v>
      </c>
      <c r="AO90" s="4" t="e">
        <f>#REF!-AVERAGE(AO$31:AO$55)</f>
        <v>#REF!</v>
      </c>
      <c r="AP90" s="4" t="e">
        <f>#REF!-AVERAGE(AP$31:AP$55)</f>
        <v>#REF!</v>
      </c>
      <c r="AQ90" s="4" t="e">
        <f>#REF!-AVERAGE(AQ$31:AQ$55)</f>
        <v>#REF!</v>
      </c>
      <c r="AR90" s="4" t="e">
        <f>#REF!-AVERAGE(AR$31:AR$55)</f>
        <v>#REF!</v>
      </c>
      <c r="AS90" s="4" t="e">
        <f>#REF!-AVERAGE(AS$31:AS$55)</f>
        <v>#REF!</v>
      </c>
      <c r="AT90" s="4" t="e">
        <f>#REF!-AVERAGE(AT$31:AT$55)</f>
        <v>#REF!</v>
      </c>
      <c r="AU90" s="4" t="e">
        <f>#REF!-AVERAGE(AU$31:AU$55)</f>
        <v>#REF!</v>
      </c>
      <c r="AV90" s="4" t="e">
        <f>#REF!-AVERAGE(AV$31:AV$55)</f>
        <v>#REF!</v>
      </c>
      <c r="AW90" s="4" t="e">
        <f>#REF!-AVERAGE(AW$31:AW$55)</f>
        <v>#REF!</v>
      </c>
      <c r="AX90" s="4" t="e">
        <f>#REF!-AVERAGE(AX$31:AX$55)</f>
        <v>#REF!</v>
      </c>
      <c r="AY90" s="4" t="e">
        <f>#REF!-AVERAGE(AY$31:AY$55)</f>
        <v>#REF!</v>
      </c>
      <c r="AZ90" s="4" t="e">
        <f>#REF!-AVERAGE(AZ$31:AZ$55)</f>
        <v>#REF!</v>
      </c>
      <c r="BA90" s="4" t="e">
        <f>#REF!-AVERAGE(BA$31:BA$55)</f>
        <v>#REF!</v>
      </c>
      <c r="BB90" s="4" t="e">
        <f>#REF!-AVERAGE(BB$31:BB$55)</f>
        <v>#REF!</v>
      </c>
      <c r="BC90" s="4" t="e">
        <f>#REF!-AVERAGE(BC$31:BC$55)</f>
        <v>#REF!</v>
      </c>
      <c r="BD90" s="4" t="e">
        <f>#REF!-AVERAGE(BD$31:BD$55)</f>
        <v>#REF!</v>
      </c>
      <c r="BE90" s="4" t="e">
        <f>#REF!-AVERAGE(BE$31:BE$55)</f>
        <v>#REF!</v>
      </c>
      <c r="BF90" s="4" t="e">
        <f>#REF!-AVERAGE(BF$31:BF$55)</f>
        <v>#REF!</v>
      </c>
      <c r="BG90" s="4" t="e">
        <f>#REF!-AVERAGE(BG$31:BG$55)</f>
        <v>#REF!</v>
      </c>
      <c r="BH90" s="4" t="e">
        <f>#REF!-AVERAGE(BH$31:BH$55)</f>
        <v>#REF!</v>
      </c>
      <c r="BI90" s="4" t="e">
        <f>#REF!-AVERAGE(BI$31:BI$55)</f>
        <v>#REF!</v>
      </c>
      <c r="BL90" s="24" t="e">
        <f t="shared" si="55"/>
        <v>#REF!</v>
      </c>
      <c r="BV90" s="9" t="str">
        <f t="shared" si="91"/>
        <v>NieodrzucamyH0</v>
      </c>
      <c r="CK90" s="9" t="str">
        <f t="shared" si="102"/>
        <v>NieodrzucamyH0</v>
      </c>
      <c r="CS90" s="9" t="str">
        <f t="shared" si="107"/>
        <v>NieodrzucamyH0</v>
      </c>
    </row>
    <row r="91" spans="1:97" hidden="1" x14ac:dyDescent="0.25">
      <c r="A91" s="5">
        <v>18</v>
      </c>
      <c r="B91" s="4" t="e">
        <f>#REF!-AVERAGE(B$31:B$45)</f>
        <v>#REF!</v>
      </c>
      <c r="C91" s="4" t="e">
        <f>#REF!-AVERAGE(C$31:C$55)</f>
        <v>#REF!</v>
      </c>
      <c r="D91" s="4" t="e">
        <f>#REF!-AVERAGE(D$31:D$55)</f>
        <v>#REF!</v>
      </c>
      <c r="E91" s="4" t="e">
        <f>#REF!-AVERAGE(E$31:E$55)</f>
        <v>#REF!</v>
      </c>
      <c r="F91" s="4" t="e">
        <f>#REF!-AVERAGE(F$31:F$55)</f>
        <v>#REF!</v>
      </c>
      <c r="G91" s="4" t="e">
        <f>#REF!-AVERAGE(G$31:G$55)</f>
        <v>#REF!</v>
      </c>
      <c r="H91" s="4" t="e">
        <f>#REF!-AVERAGE(H$31:H$55)</f>
        <v>#REF!</v>
      </c>
      <c r="I91" s="4" t="e">
        <f>#REF!-AVERAGE(I$31:I$55)</f>
        <v>#REF!</v>
      </c>
      <c r="J91" s="4" t="e">
        <f>#REF!-AVERAGE(J$31:J$55)</f>
        <v>#REF!</v>
      </c>
      <c r="K91" s="4" t="e">
        <f>#REF!-AVERAGE(K$31:K$55)</f>
        <v>#REF!</v>
      </c>
      <c r="L91" s="4" t="e">
        <f>#REF!-AVERAGE(L$31:L$55)</f>
        <v>#REF!</v>
      </c>
      <c r="M91" s="4" t="e">
        <f>#REF!-AVERAGE(M$31:M$55)</f>
        <v>#REF!</v>
      </c>
      <c r="N91" s="4" t="e">
        <f>#REF!-AVERAGE(N$31:N$55)</f>
        <v>#REF!</v>
      </c>
      <c r="O91" s="4" t="e">
        <f>#REF!-AVERAGE(O$31:O$55)</f>
        <v>#REF!</v>
      </c>
      <c r="P91" s="4" t="e">
        <f>#REF!-AVERAGE(P$31:P$55)</f>
        <v>#REF!</v>
      </c>
      <c r="Q91" s="4" t="e">
        <f>#REF!-AVERAGE(Q$31:Q$55)</f>
        <v>#REF!</v>
      </c>
      <c r="R91" s="4" t="e">
        <f>#REF!-AVERAGE(R$31:R$55)</f>
        <v>#REF!</v>
      </c>
      <c r="S91" s="4" t="e">
        <f>#REF!-AVERAGE(S$31:S$55)</f>
        <v>#REF!</v>
      </c>
      <c r="T91" s="4" t="e">
        <f>#REF!-AVERAGE(T$31:T$55)</f>
        <v>#REF!</v>
      </c>
      <c r="U91" s="4" t="e">
        <f>#REF!-AVERAGE(U$31:U$55)</f>
        <v>#REF!</v>
      </c>
      <c r="V91" s="4" t="e">
        <f>#REF!-AVERAGE(V$31:V$55)</f>
        <v>#REF!</v>
      </c>
      <c r="W91" s="4" t="e">
        <f>#REF!-AVERAGE(W$31:W$55)</f>
        <v>#REF!</v>
      </c>
      <c r="X91" s="4" t="e">
        <f>#REF!-AVERAGE(X$31:X$55)</f>
        <v>#REF!</v>
      </c>
      <c r="Y91" s="4" t="e">
        <f>#REF!-AVERAGE(Y$31:Y$55)</f>
        <v>#REF!</v>
      </c>
      <c r="Z91" s="4" t="e">
        <f>#REF!-AVERAGE(Z$31:Z$55)</f>
        <v>#REF!</v>
      </c>
      <c r="AA91" s="4" t="e">
        <f>#REF!-AVERAGE(AA$31:AA$55)</f>
        <v>#REF!</v>
      </c>
      <c r="AB91" s="4" t="e">
        <f>#REF!-AVERAGE(AB$31:AB$55)</f>
        <v>#REF!</v>
      </c>
      <c r="AC91" s="4" t="e">
        <f>#REF!-AVERAGE(AC$31:AC$55)</f>
        <v>#REF!</v>
      </c>
      <c r="AD91" s="4" t="e">
        <f>#REF!-AVERAGE(AD$31:AD$55)</f>
        <v>#REF!</v>
      </c>
      <c r="AE91" s="4" t="e">
        <f>#REF!-AVERAGE(AE$31:AE$55)</f>
        <v>#REF!</v>
      </c>
      <c r="AF91" s="4" t="e">
        <f>#REF!-AVERAGE(AF$31:AF$55)</f>
        <v>#REF!</v>
      </c>
      <c r="AG91" s="4" t="e">
        <f>#REF!-AVERAGE(AG$31:AG$55)</f>
        <v>#REF!</v>
      </c>
      <c r="AH91" s="4" t="e">
        <f>#REF!-AVERAGE(AH$31:AH$55)</f>
        <v>#REF!</v>
      </c>
      <c r="AI91" s="4" t="e">
        <f>#REF!-AVERAGE(AI$31:AI$55)</f>
        <v>#REF!</v>
      </c>
      <c r="AJ91" s="4" t="e">
        <f>#REF!-AVERAGE(AJ$31:AJ$55)</f>
        <v>#REF!</v>
      </c>
      <c r="AK91" s="4" t="e">
        <f>#REF!-AVERAGE(AK$31:AK$55)</f>
        <v>#REF!</v>
      </c>
      <c r="AL91" s="4" t="e">
        <f>#REF!-AVERAGE(AL$31:AL$55)</f>
        <v>#REF!</v>
      </c>
      <c r="AM91" s="4" t="e">
        <f>#REF!-AVERAGE(AM$31:AM$55)</f>
        <v>#REF!</v>
      </c>
      <c r="AN91" s="4" t="e">
        <f>#REF!-AVERAGE(AN$31:AN$55)</f>
        <v>#REF!</v>
      </c>
      <c r="AO91" s="4" t="e">
        <f>#REF!-AVERAGE(AO$31:AO$55)</f>
        <v>#REF!</v>
      </c>
      <c r="AP91" s="4" t="e">
        <f>#REF!-AVERAGE(AP$31:AP$55)</f>
        <v>#REF!</v>
      </c>
      <c r="AQ91" s="4" t="e">
        <f>#REF!-AVERAGE(AQ$31:AQ$55)</f>
        <v>#REF!</v>
      </c>
      <c r="AR91" s="4" t="e">
        <f>#REF!-AVERAGE(AR$31:AR$55)</f>
        <v>#REF!</v>
      </c>
      <c r="AS91" s="4" t="e">
        <f>#REF!-AVERAGE(AS$31:AS$55)</f>
        <v>#REF!</v>
      </c>
      <c r="AT91" s="4" t="e">
        <f>#REF!-AVERAGE(AT$31:AT$55)</f>
        <v>#REF!</v>
      </c>
      <c r="AU91" s="4" t="e">
        <f>#REF!-AVERAGE(AU$31:AU$55)</f>
        <v>#REF!</v>
      </c>
      <c r="AV91" s="4" t="e">
        <f>#REF!-AVERAGE(AV$31:AV$55)</f>
        <v>#REF!</v>
      </c>
      <c r="AW91" s="4" t="e">
        <f>#REF!-AVERAGE(AW$31:AW$55)</f>
        <v>#REF!</v>
      </c>
      <c r="AX91" s="4" t="e">
        <f>#REF!-AVERAGE(AX$31:AX$55)</f>
        <v>#REF!</v>
      </c>
      <c r="AY91" s="4" t="e">
        <f>#REF!-AVERAGE(AY$31:AY$55)</f>
        <v>#REF!</v>
      </c>
      <c r="AZ91" s="4" t="e">
        <f>#REF!-AVERAGE(AZ$31:AZ$55)</f>
        <v>#REF!</v>
      </c>
      <c r="BA91" s="4" t="e">
        <f>#REF!-AVERAGE(BA$31:BA$55)</f>
        <v>#REF!</v>
      </c>
      <c r="BB91" s="4" t="e">
        <f>#REF!-AVERAGE(BB$31:BB$55)</f>
        <v>#REF!</v>
      </c>
      <c r="BC91" s="4" t="e">
        <f>#REF!-AVERAGE(BC$31:BC$55)</f>
        <v>#REF!</v>
      </c>
      <c r="BD91" s="4" t="e">
        <f>#REF!-AVERAGE(BD$31:BD$55)</f>
        <v>#REF!</v>
      </c>
      <c r="BE91" s="4" t="e">
        <f>#REF!-AVERAGE(BE$31:BE$55)</f>
        <v>#REF!</v>
      </c>
      <c r="BF91" s="4" t="e">
        <f>#REF!-AVERAGE(BF$31:BF$55)</f>
        <v>#REF!</v>
      </c>
      <c r="BG91" s="4" t="e">
        <f>#REF!-AVERAGE(BG$31:BG$55)</f>
        <v>#REF!</v>
      </c>
      <c r="BH91" s="4" t="e">
        <f>#REF!-AVERAGE(BH$31:BH$55)</f>
        <v>#REF!</v>
      </c>
      <c r="BI91" s="4" t="e">
        <f>#REF!-AVERAGE(BI$31:BI$55)</f>
        <v>#REF!</v>
      </c>
      <c r="BL91" s="24" t="e">
        <f t="shared" si="55"/>
        <v>#REF!</v>
      </c>
      <c r="BV91" s="9" t="str">
        <f t="shared" si="91"/>
        <v>NieodrzucamyH0</v>
      </c>
      <c r="CK91" s="9" t="str">
        <f t="shared" si="102"/>
        <v>NieodrzucamyH0</v>
      </c>
      <c r="CS91" s="9" t="str">
        <f t="shared" si="107"/>
        <v>NieodrzucamyH0</v>
      </c>
    </row>
    <row r="92" spans="1:97" hidden="1" x14ac:dyDescent="0.25">
      <c r="A92" s="5">
        <v>19</v>
      </c>
      <c r="B92" s="4" t="e">
        <f>#REF!-AVERAGE(B$31:B$45)</f>
        <v>#REF!</v>
      </c>
      <c r="C92" s="4" t="e">
        <f>#REF!-AVERAGE(C$31:C$55)</f>
        <v>#REF!</v>
      </c>
      <c r="D92" s="4" t="e">
        <f>#REF!-AVERAGE(D$31:D$55)</f>
        <v>#REF!</v>
      </c>
      <c r="E92" s="4" t="e">
        <f>#REF!-AVERAGE(E$31:E$55)</f>
        <v>#REF!</v>
      </c>
      <c r="F92" s="4" t="e">
        <f>#REF!-AVERAGE(F$31:F$55)</f>
        <v>#REF!</v>
      </c>
      <c r="G92" s="4" t="e">
        <f>#REF!-AVERAGE(G$31:G$55)</f>
        <v>#REF!</v>
      </c>
      <c r="H92" s="4" t="e">
        <f>#REF!-AVERAGE(H$31:H$55)</f>
        <v>#REF!</v>
      </c>
      <c r="I92" s="4" t="e">
        <f>#REF!-AVERAGE(I$31:I$55)</f>
        <v>#REF!</v>
      </c>
      <c r="J92" s="4" t="e">
        <f>#REF!-AVERAGE(J$31:J$55)</f>
        <v>#REF!</v>
      </c>
      <c r="K92" s="4" t="e">
        <f>#REF!-AVERAGE(K$31:K$55)</f>
        <v>#REF!</v>
      </c>
      <c r="L92" s="4" t="e">
        <f>#REF!-AVERAGE(L$31:L$55)</f>
        <v>#REF!</v>
      </c>
      <c r="M92" s="4" t="e">
        <f>#REF!-AVERAGE(M$31:M$55)</f>
        <v>#REF!</v>
      </c>
      <c r="N92" s="4" t="e">
        <f>#REF!-AVERAGE(N$31:N$55)</f>
        <v>#REF!</v>
      </c>
      <c r="O92" s="4" t="e">
        <f>#REF!-AVERAGE(O$31:O$55)</f>
        <v>#REF!</v>
      </c>
      <c r="P92" s="4" t="e">
        <f>#REF!-AVERAGE(P$31:P$55)</f>
        <v>#REF!</v>
      </c>
      <c r="Q92" s="4" t="e">
        <f>#REF!-AVERAGE(Q$31:Q$55)</f>
        <v>#REF!</v>
      </c>
      <c r="R92" s="4" t="e">
        <f>#REF!-AVERAGE(R$31:R$55)</f>
        <v>#REF!</v>
      </c>
      <c r="S92" s="4" t="e">
        <f>#REF!-AVERAGE(S$31:S$55)</f>
        <v>#REF!</v>
      </c>
      <c r="T92" s="4" t="e">
        <f>#REF!-AVERAGE(T$31:T$55)</f>
        <v>#REF!</v>
      </c>
      <c r="U92" s="4" t="e">
        <f>#REF!-AVERAGE(U$31:U$55)</f>
        <v>#REF!</v>
      </c>
      <c r="V92" s="4" t="e">
        <f>#REF!-AVERAGE(V$31:V$55)</f>
        <v>#REF!</v>
      </c>
      <c r="W92" s="4" t="e">
        <f>#REF!-AVERAGE(W$31:W$55)</f>
        <v>#REF!</v>
      </c>
      <c r="X92" s="4" t="e">
        <f>#REF!-AVERAGE(X$31:X$55)</f>
        <v>#REF!</v>
      </c>
      <c r="Y92" s="4" t="e">
        <f>#REF!-AVERAGE(Y$31:Y$55)</f>
        <v>#REF!</v>
      </c>
      <c r="Z92" s="4" t="e">
        <f>#REF!-AVERAGE(Z$31:Z$55)</f>
        <v>#REF!</v>
      </c>
      <c r="AA92" s="4" t="e">
        <f>#REF!-AVERAGE(AA$31:AA$55)</f>
        <v>#REF!</v>
      </c>
      <c r="AB92" s="4" t="e">
        <f>#REF!-AVERAGE(AB$31:AB$55)</f>
        <v>#REF!</v>
      </c>
      <c r="AC92" s="4" t="e">
        <f>#REF!-AVERAGE(AC$31:AC$55)</f>
        <v>#REF!</v>
      </c>
      <c r="AD92" s="4" t="e">
        <f>#REF!-AVERAGE(AD$31:AD$55)</f>
        <v>#REF!</v>
      </c>
      <c r="AE92" s="4" t="e">
        <f>#REF!-AVERAGE(AE$31:AE$55)</f>
        <v>#REF!</v>
      </c>
      <c r="AF92" s="4" t="e">
        <f>#REF!-AVERAGE(AF$31:AF$55)</f>
        <v>#REF!</v>
      </c>
      <c r="AG92" s="4" t="e">
        <f>#REF!-AVERAGE(AG$31:AG$55)</f>
        <v>#REF!</v>
      </c>
      <c r="AH92" s="4" t="e">
        <f>#REF!-AVERAGE(AH$31:AH$55)</f>
        <v>#REF!</v>
      </c>
      <c r="AI92" s="4" t="e">
        <f>#REF!-AVERAGE(AI$31:AI$55)</f>
        <v>#REF!</v>
      </c>
      <c r="AJ92" s="4" t="e">
        <f>#REF!-AVERAGE(AJ$31:AJ$55)</f>
        <v>#REF!</v>
      </c>
      <c r="AK92" s="4" t="e">
        <f>#REF!-AVERAGE(AK$31:AK$55)</f>
        <v>#REF!</v>
      </c>
      <c r="AL92" s="4" t="e">
        <f>#REF!-AVERAGE(AL$31:AL$55)</f>
        <v>#REF!</v>
      </c>
      <c r="AM92" s="4" t="e">
        <f>#REF!-AVERAGE(AM$31:AM$55)</f>
        <v>#REF!</v>
      </c>
      <c r="AN92" s="4" t="e">
        <f>#REF!-AVERAGE(AN$31:AN$55)</f>
        <v>#REF!</v>
      </c>
      <c r="AO92" s="4" t="e">
        <f>#REF!-AVERAGE(AO$31:AO$55)</f>
        <v>#REF!</v>
      </c>
      <c r="AP92" s="4" t="e">
        <f>#REF!-AVERAGE(AP$31:AP$55)</f>
        <v>#REF!</v>
      </c>
      <c r="AQ92" s="4" t="e">
        <f>#REF!-AVERAGE(AQ$31:AQ$55)</f>
        <v>#REF!</v>
      </c>
      <c r="AR92" s="4" t="e">
        <f>#REF!-AVERAGE(AR$31:AR$55)</f>
        <v>#REF!</v>
      </c>
      <c r="AS92" s="4" t="e">
        <f>#REF!-AVERAGE(AS$31:AS$55)</f>
        <v>#REF!</v>
      </c>
      <c r="AT92" s="4" t="e">
        <f>#REF!-AVERAGE(AT$31:AT$55)</f>
        <v>#REF!</v>
      </c>
      <c r="AU92" s="4" t="e">
        <f>#REF!-AVERAGE(AU$31:AU$55)</f>
        <v>#REF!</v>
      </c>
      <c r="AV92" s="4" t="e">
        <f>#REF!-AVERAGE(AV$31:AV$55)</f>
        <v>#REF!</v>
      </c>
      <c r="AW92" s="4" t="e">
        <f>#REF!-AVERAGE(AW$31:AW$55)</f>
        <v>#REF!</v>
      </c>
      <c r="AX92" s="4" t="e">
        <f>#REF!-AVERAGE(AX$31:AX$55)</f>
        <v>#REF!</v>
      </c>
      <c r="AY92" s="4" t="e">
        <f>#REF!-AVERAGE(AY$31:AY$55)</f>
        <v>#REF!</v>
      </c>
      <c r="AZ92" s="4" t="e">
        <f>#REF!-AVERAGE(AZ$31:AZ$55)</f>
        <v>#REF!</v>
      </c>
      <c r="BA92" s="4" t="e">
        <f>#REF!-AVERAGE(BA$31:BA$55)</f>
        <v>#REF!</v>
      </c>
      <c r="BB92" s="4" t="e">
        <f>#REF!-AVERAGE(BB$31:BB$55)</f>
        <v>#REF!</v>
      </c>
      <c r="BC92" s="4" t="e">
        <f>#REF!-AVERAGE(BC$31:BC$55)</f>
        <v>#REF!</v>
      </c>
      <c r="BD92" s="4" t="e">
        <f>#REF!-AVERAGE(BD$31:BD$55)</f>
        <v>#REF!</v>
      </c>
      <c r="BE92" s="4" t="e">
        <f>#REF!-AVERAGE(BE$31:BE$55)</f>
        <v>#REF!</v>
      </c>
      <c r="BF92" s="4" t="e">
        <f>#REF!-AVERAGE(BF$31:BF$55)</f>
        <v>#REF!</v>
      </c>
      <c r="BG92" s="4" t="e">
        <f>#REF!-AVERAGE(BG$31:BG$55)</f>
        <v>#REF!</v>
      </c>
      <c r="BH92" s="4" t="e">
        <f>#REF!-AVERAGE(BH$31:BH$55)</f>
        <v>#REF!</v>
      </c>
      <c r="BI92" s="4" t="e">
        <f>#REF!-AVERAGE(BI$31:BI$55)</f>
        <v>#REF!</v>
      </c>
      <c r="BL92" s="24" t="e">
        <f t="shared" si="55"/>
        <v>#REF!</v>
      </c>
      <c r="BV92" s="9" t="str">
        <f t="shared" si="91"/>
        <v>NieodrzucamyH0</v>
      </c>
      <c r="CK92" s="9" t="str">
        <f t="shared" si="102"/>
        <v>NieodrzucamyH0</v>
      </c>
      <c r="CS92" s="9" t="str">
        <f t="shared" si="107"/>
        <v>NieodrzucamyH0</v>
      </c>
    </row>
    <row r="93" spans="1:97" hidden="1" x14ac:dyDescent="0.25">
      <c r="A93" s="5">
        <v>20</v>
      </c>
      <c r="B93" s="4" t="e">
        <f>#REF!-AVERAGE(B$31:B$45)</f>
        <v>#REF!</v>
      </c>
      <c r="C93" s="4" t="e">
        <f>#REF!-AVERAGE(C$31:C$55)</f>
        <v>#REF!</v>
      </c>
      <c r="D93" s="4" t="e">
        <f>#REF!-AVERAGE(D$31:D$55)</f>
        <v>#REF!</v>
      </c>
      <c r="E93" s="4" t="e">
        <f>#REF!-AVERAGE(E$31:E$55)</f>
        <v>#REF!</v>
      </c>
      <c r="F93" s="4" t="e">
        <f>#REF!-AVERAGE(F$31:F$55)</f>
        <v>#REF!</v>
      </c>
      <c r="G93" s="4" t="e">
        <f>#REF!-AVERAGE(G$31:G$55)</f>
        <v>#REF!</v>
      </c>
      <c r="H93" s="4" t="e">
        <f>#REF!-AVERAGE(H$31:H$55)</f>
        <v>#REF!</v>
      </c>
      <c r="I93" s="4" t="e">
        <f>#REF!-AVERAGE(I$31:I$55)</f>
        <v>#REF!</v>
      </c>
      <c r="J93" s="4" t="e">
        <f>#REF!-AVERAGE(J$31:J$55)</f>
        <v>#REF!</v>
      </c>
      <c r="K93" s="4" t="e">
        <f>#REF!-AVERAGE(K$31:K$55)</f>
        <v>#REF!</v>
      </c>
      <c r="L93" s="4" t="e">
        <f>#REF!-AVERAGE(L$31:L$55)</f>
        <v>#REF!</v>
      </c>
      <c r="M93" s="4" t="e">
        <f>#REF!-AVERAGE(M$31:M$55)</f>
        <v>#REF!</v>
      </c>
      <c r="N93" s="4" t="e">
        <f>#REF!-AVERAGE(N$31:N$55)</f>
        <v>#REF!</v>
      </c>
      <c r="O93" s="4" t="e">
        <f>#REF!-AVERAGE(O$31:O$55)</f>
        <v>#REF!</v>
      </c>
      <c r="P93" s="4" t="e">
        <f>#REF!-AVERAGE(P$31:P$55)</f>
        <v>#REF!</v>
      </c>
      <c r="Q93" s="4" t="e">
        <f>#REF!-AVERAGE(Q$31:Q$55)</f>
        <v>#REF!</v>
      </c>
      <c r="R93" s="4" t="e">
        <f>#REF!-AVERAGE(R$31:R$55)</f>
        <v>#REF!</v>
      </c>
      <c r="S93" s="4" t="e">
        <f>#REF!-AVERAGE(S$31:S$55)</f>
        <v>#REF!</v>
      </c>
      <c r="T93" s="4" t="e">
        <f>#REF!-AVERAGE(T$31:T$55)</f>
        <v>#REF!</v>
      </c>
      <c r="U93" s="4" t="e">
        <f>#REF!-AVERAGE(U$31:U$55)</f>
        <v>#REF!</v>
      </c>
      <c r="V93" s="4" t="e">
        <f>#REF!-AVERAGE(V$31:V$55)</f>
        <v>#REF!</v>
      </c>
      <c r="W93" s="4" t="e">
        <f>#REF!-AVERAGE(W$31:W$55)</f>
        <v>#REF!</v>
      </c>
      <c r="X93" s="4" t="e">
        <f>#REF!-AVERAGE(X$31:X$55)</f>
        <v>#REF!</v>
      </c>
      <c r="Y93" s="4" t="e">
        <f>#REF!-AVERAGE(Y$31:Y$55)</f>
        <v>#REF!</v>
      </c>
      <c r="Z93" s="4" t="e">
        <f>#REF!-AVERAGE(Z$31:Z$55)</f>
        <v>#REF!</v>
      </c>
      <c r="AA93" s="4" t="e">
        <f>#REF!-AVERAGE(AA$31:AA$55)</f>
        <v>#REF!</v>
      </c>
      <c r="AB93" s="4" t="e">
        <f>#REF!-AVERAGE(AB$31:AB$55)</f>
        <v>#REF!</v>
      </c>
      <c r="AC93" s="4" t="e">
        <f>#REF!-AVERAGE(AC$31:AC$55)</f>
        <v>#REF!</v>
      </c>
      <c r="AD93" s="4" t="e">
        <f>#REF!-AVERAGE(AD$31:AD$55)</f>
        <v>#REF!</v>
      </c>
      <c r="AE93" s="4" t="e">
        <f>#REF!-AVERAGE(AE$31:AE$55)</f>
        <v>#REF!</v>
      </c>
      <c r="AF93" s="4" t="e">
        <f>#REF!-AVERAGE(AF$31:AF$55)</f>
        <v>#REF!</v>
      </c>
      <c r="AG93" s="4" t="e">
        <f>#REF!-AVERAGE(AG$31:AG$55)</f>
        <v>#REF!</v>
      </c>
      <c r="AH93" s="4" t="e">
        <f>#REF!-AVERAGE(AH$31:AH$55)</f>
        <v>#REF!</v>
      </c>
      <c r="AI93" s="4" t="e">
        <f>#REF!-AVERAGE(AI$31:AI$55)</f>
        <v>#REF!</v>
      </c>
      <c r="AJ93" s="4" t="e">
        <f>#REF!-AVERAGE(AJ$31:AJ$55)</f>
        <v>#REF!</v>
      </c>
      <c r="AK93" s="4" t="e">
        <f>#REF!-AVERAGE(AK$31:AK$55)</f>
        <v>#REF!</v>
      </c>
      <c r="AL93" s="4" t="e">
        <f>#REF!-AVERAGE(AL$31:AL$55)</f>
        <v>#REF!</v>
      </c>
      <c r="AM93" s="4" t="e">
        <f>#REF!-AVERAGE(AM$31:AM$55)</f>
        <v>#REF!</v>
      </c>
      <c r="AN93" s="4" t="e">
        <f>#REF!-AVERAGE(AN$31:AN$55)</f>
        <v>#REF!</v>
      </c>
      <c r="AO93" s="4" t="e">
        <f>#REF!-AVERAGE(AO$31:AO$55)</f>
        <v>#REF!</v>
      </c>
      <c r="AP93" s="4" t="e">
        <f>#REF!-AVERAGE(AP$31:AP$55)</f>
        <v>#REF!</v>
      </c>
      <c r="AQ93" s="4" t="e">
        <f>#REF!-AVERAGE(AQ$31:AQ$55)</f>
        <v>#REF!</v>
      </c>
      <c r="AR93" s="4" t="e">
        <f>#REF!-AVERAGE(AR$31:AR$55)</f>
        <v>#REF!</v>
      </c>
      <c r="AS93" s="4" t="e">
        <f>#REF!-AVERAGE(AS$31:AS$55)</f>
        <v>#REF!</v>
      </c>
      <c r="AT93" s="4" t="e">
        <f>#REF!-AVERAGE(AT$31:AT$55)</f>
        <v>#REF!</v>
      </c>
      <c r="AU93" s="4" t="e">
        <f>#REF!-AVERAGE(AU$31:AU$55)</f>
        <v>#REF!</v>
      </c>
      <c r="AV93" s="4" t="e">
        <f>#REF!-AVERAGE(AV$31:AV$55)</f>
        <v>#REF!</v>
      </c>
      <c r="AW93" s="4" t="e">
        <f>#REF!-AVERAGE(AW$31:AW$55)</f>
        <v>#REF!</v>
      </c>
      <c r="AX93" s="4" t="e">
        <f>#REF!-AVERAGE(AX$31:AX$55)</f>
        <v>#REF!</v>
      </c>
      <c r="AY93" s="4" t="e">
        <f>#REF!-AVERAGE(AY$31:AY$55)</f>
        <v>#REF!</v>
      </c>
      <c r="AZ93" s="4" t="e">
        <f>#REF!-AVERAGE(AZ$31:AZ$55)</f>
        <v>#REF!</v>
      </c>
      <c r="BA93" s="4" t="e">
        <f>#REF!-AVERAGE(BA$31:BA$55)</f>
        <v>#REF!</v>
      </c>
      <c r="BB93" s="4" t="e">
        <f>#REF!-AVERAGE(BB$31:BB$55)</f>
        <v>#REF!</v>
      </c>
      <c r="BC93" s="4" t="e">
        <f>#REF!-AVERAGE(BC$31:BC$55)</f>
        <v>#REF!</v>
      </c>
      <c r="BD93" s="4" t="e">
        <f>#REF!-AVERAGE(BD$31:BD$55)</f>
        <v>#REF!</v>
      </c>
      <c r="BE93" s="4" t="e">
        <f>#REF!-AVERAGE(BE$31:BE$55)</f>
        <v>#REF!</v>
      </c>
      <c r="BF93" s="4" t="e">
        <f>#REF!-AVERAGE(BF$31:BF$55)</f>
        <v>#REF!</v>
      </c>
      <c r="BG93" s="4" t="e">
        <f>#REF!-AVERAGE(BG$31:BG$55)</f>
        <v>#REF!</v>
      </c>
      <c r="BH93" s="4" t="e">
        <f>#REF!-AVERAGE(BH$31:BH$55)</f>
        <v>#REF!</v>
      </c>
      <c r="BI93" s="4" t="e">
        <f>#REF!-AVERAGE(BI$31:BI$55)</f>
        <v>#REF!</v>
      </c>
      <c r="BL93" s="24" t="e">
        <f t="shared" si="55"/>
        <v>#REF!</v>
      </c>
      <c r="BV93" s="9" t="str">
        <f t="shared" si="91"/>
        <v>NieodrzucamyH0</v>
      </c>
      <c r="CK93" s="9" t="str">
        <f t="shared" si="102"/>
        <v>NieodrzucamyH0</v>
      </c>
      <c r="CS93" s="9" t="str">
        <f t="shared" si="107"/>
        <v>NieodrzucamyH0</v>
      </c>
    </row>
    <row r="95" spans="1:97" x14ac:dyDescent="0.25">
      <c r="A95" s="10" t="s">
        <v>2</v>
      </c>
    </row>
    <row r="96" spans="1:97" hidden="1" x14ac:dyDescent="0.25">
      <c r="A96" s="5">
        <v>-20</v>
      </c>
    </row>
    <row r="97" spans="1:95" hidden="1" x14ac:dyDescent="0.25">
      <c r="A97" s="5">
        <v>-19</v>
      </c>
    </row>
    <row r="98" spans="1:95" hidden="1" x14ac:dyDescent="0.25">
      <c r="A98" s="5">
        <v>-18</v>
      </c>
    </row>
    <row r="99" spans="1:95" hidden="1" x14ac:dyDescent="0.25">
      <c r="A99" s="5">
        <v>-17</v>
      </c>
    </row>
    <row r="100" spans="1:95" hidden="1" x14ac:dyDescent="0.25">
      <c r="A100" s="5">
        <v>-16</v>
      </c>
    </row>
    <row r="101" spans="1:95" hidden="1" x14ac:dyDescent="0.25">
      <c r="A101" s="5">
        <v>-15</v>
      </c>
    </row>
    <row r="102" spans="1:95" hidden="1" x14ac:dyDescent="0.25">
      <c r="A102" s="5">
        <v>-14</v>
      </c>
    </row>
    <row r="103" spans="1:95" hidden="1" x14ac:dyDescent="0.25">
      <c r="A103" s="5">
        <v>-13</v>
      </c>
    </row>
    <row r="104" spans="1:95" hidden="1" x14ac:dyDescent="0.25">
      <c r="A104" s="5">
        <v>-12</v>
      </c>
    </row>
    <row r="105" spans="1:95" hidden="1" x14ac:dyDescent="0.25">
      <c r="A105" s="5">
        <v>-11</v>
      </c>
    </row>
    <row r="106" spans="1:95" x14ac:dyDescent="0.25">
      <c r="A106" s="6">
        <v>-10</v>
      </c>
      <c r="B106" s="4">
        <f t="shared" ref="B106:AY106" si="124">B36-AVERAGE(B$36:B$45)</f>
        <v>-3.1792821765488345E-2</v>
      </c>
      <c r="C106" s="4">
        <f t="shared" si="124"/>
        <v>2.3123898349687979E-3</v>
      </c>
      <c r="D106" s="4">
        <f t="shared" si="124"/>
        <v>2.0466015078398391E-3</v>
      </c>
      <c r="E106" s="4">
        <f t="shared" si="124"/>
        <v>-2.1542094253910993E-3</v>
      </c>
      <c r="F106" s="4">
        <f t="shared" si="124"/>
        <v>-1.1548131611333961E-2</v>
      </c>
      <c r="G106" s="4">
        <f t="shared" si="124"/>
        <v>3.2147665830909939E-3</v>
      </c>
      <c r="H106" s="4">
        <f t="shared" si="124"/>
        <v>3.2712901196117888E-2</v>
      </c>
      <c r="I106" s="4">
        <f t="shared" si="124"/>
        <v>-1.7553148362382469E-2</v>
      </c>
      <c r="J106" s="4">
        <f t="shared" si="124"/>
        <v>4.2206108410621099E-2</v>
      </c>
      <c r="K106" s="4">
        <f t="shared" si="124"/>
        <v>4.2923971626931904E-3</v>
      </c>
      <c r="L106" s="4">
        <f t="shared" si="124"/>
        <v>-3.839622578347613E-2</v>
      </c>
      <c r="M106" s="4">
        <f t="shared" si="124"/>
        <v>6.5542346244017863E-4</v>
      </c>
      <c r="N106" s="4">
        <f t="shared" si="124"/>
        <v>8.1916371003570264E-3</v>
      </c>
      <c r="O106" s="4">
        <f t="shared" si="124"/>
        <v>-7.6171101079715552E-3</v>
      </c>
      <c r="P106" s="4">
        <f t="shared" si="124"/>
        <v>-7.6677517890787368E-3</v>
      </c>
      <c r="Q106" s="4">
        <f t="shared" si="124"/>
        <v>-4.516449577049348E-3</v>
      </c>
      <c r="R106" s="4">
        <f t="shared" si="124"/>
        <v>-1.8857852337273957E-2</v>
      </c>
      <c r="S106" s="4">
        <f t="shared" si="124"/>
        <v>1.6587279300399972E-2</v>
      </c>
      <c r="T106" s="4">
        <f t="shared" si="124"/>
        <v>4.4554448111582294E-3</v>
      </c>
      <c r="U106" s="4">
        <f t="shared" si="124"/>
        <v>1.6564613875276805E-2</v>
      </c>
      <c r="V106" s="4">
        <f t="shared" si="124"/>
        <v>-9.5774206369383177E-3</v>
      </c>
      <c r="W106" s="4">
        <f t="shared" si="124"/>
        <v>-4.3166561892925108E-4</v>
      </c>
      <c r="X106" s="4">
        <f t="shared" si="124"/>
        <v>-4.7491169538042936E-3</v>
      </c>
      <c r="Y106" s="4">
        <f t="shared" si="124"/>
        <v>2.9929229527033942E-2</v>
      </c>
      <c r="Z106" s="4">
        <f t="shared" si="124"/>
        <v>1.3659100136885954E-2</v>
      </c>
      <c r="AA106" s="4">
        <f t="shared" si="124"/>
        <v>-1.0894576183623534E-2</v>
      </c>
      <c r="AB106" s="4">
        <f t="shared" si="124"/>
        <v>-1.0635660391925386E-2</v>
      </c>
      <c r="AC106" s="4">
        <f t="shared" si="124"/>
        <v>5.6574020276904027E-3</v>
      </c>
      <c r="AD106" s="4">
        <f t="shared" si="124"/>
        <v>-2.3659091715456489E-2</v>
      </c>
      <c r="AE106" s="4">
        <f t="shared" si="124"/>
        <v>-8.3080610410598763E-3</v>
      </c>
      <c r="AF106" s="4">
        <f t="shared" si="124"/>
        <v>1.75089624233392E-2</v>
      </c>
      <c r="AG106" s="4">
        <f t="shared" si="124"/>
        <v>-8.4546337872491439E-3</v>
      </c>
      <c r="AH106" s="4">
        <f t="shared" si="124"/>
        <v>4.7413523918756091E-5</v>
      </c>
      <c r="AI106" s="4">
        <f t="shared" si="124"/>
        <v>7.0579240313809501E-3</v>
      </c>
      <c r="AJ106" s="4">
        <f t="shared" si="124"/>
        <v>1.5805483511668921E-2</v>
      </c>
      <c r="AK106" s="4">
        <f t="shared" si="124"/>
        <v>-4.009309384355465E-3</v>
      </c>
      <c r="AL106" s="4">
        <f t="shared" si="124"/>
        <v>2.0005729756451696E-2</v>
      </c>
      <c r="AM106" s="4">
        <f t="shared" si="124"/>
        <v>3.1024981263353324E-3</v>
      </c>
      <c r="AN106" s="4">
        <f t="shared" si="124"/>
        <v>-3.0142508921528928E-3</v>
      </c>
      <c r="AO106" s="4">
        <f t="shared" si="124"/>
        <v>1.8442057953437663E-3</v>
      </c>
      <c r="AP106" s="4">
        <f t="shared" si="124"/>
        <v>-5.9904807153134329E-3</v>
      </c>
      <c r="AQ106" s="4">
        <f t="shared" si="124"/>
        <v>1.3531199493308761E-2</v>
      </c>
      <c r="AR106" s="4">
        <f t="shared" si="124"/>
        <v>1.239940512505483E-2</v>
      </c>
      <c r="AS106" s="4">
        <f t="shared" si="124"/>
        <v>4.9916370911059355E-4</v>
      </c>
      <c r="AT106" s="4">
        <f t="shared" si="124"/>
        <v>1.7505144518391781E-2</v>
      </c>
      <c r="AU106" s="4">
        <f t="shared" si="124"/>
        <v>-1.3033153566543451E-2</v>
      </c>
      <c r="AV106" s="4">
        <f t="shared" si="124"/>
        <v>8.7342990151543787E-3</v>
      </c>
      <c r="AW106" s="4">
        <f t="shared" si="124"/>
        <v>-1.484067917959884E-2</v>
      </c>
      <c r="AX106" s="4">
        <f t="shared" si="124"/>
        <v>1.3422475758400622E-2</v>
      </c>
      <c r="AY106" s="4">
        <f t="shared" si="124"/>
        <v>-8.1619185481284981E-3</v>
      </c>
      <c r="AZ106" s="4">
        <f t="shared" ref="AZ106:BI106" si="125">AZ36-AVERAGE(AZ$36:AZ$45)</f>
        <v>-2.1456443744490008E-3</v>
      </c>
      <c r="BA106" s="4">
        <f t="shared" si="125"/>
        <v>-4.7621093912149819E-3</v>
      </c>
      <c r="BB106" s="4">
        <f t="shared" si="125"/>
        <v>-3.742427726684483E-3</v>
      </c>
      <c r="BC106" s="4">
        <f t="shared" si="125"/>
        <v>-1.1035351064784477E-3</v>
      </c>
      <c r="BD106" s="4">
        <f t="shared" si="125"/>
        <v>1.11665891964042E-2</v>
      </c>
      <c r="BE106" s="4">
        <f t="shared" si="125"/>
        <v>-1.7288006307303047E-3</v>
      </c>
      <c r="BF106" s="4">
        <f t="shared" si="125"/>
        <v>-6.7089805972764234E-3</v>
      </c>
      <c r="BG106" s="4">
        <f t="shared" si="125"/>
        <v>-3.1823323870131303E-3</v>
      </c>
      <c r="BH106" s="4">
        <f t="shared" si="125"/>
        <v>-1.7542717465581208E-2</v>
      </c>
      <c r="BI106" s="4">
        <f t="shared" si="125"/>
        <v>-1.5052766066216493E-2</v>
      </c>
      <c r="BL106" s="24">
        <f>AVERAGE(B106:BI106)</f>
        <v>5.4712596677819296E-5</v>
      </c>
      <c r="CM106" s="1">
        <f t="shared" ref="CM106:CM115" si="126">COUNTIF(B106:AY106,"&gt;0")</f>
        <v>27</v>
      </c>
    </row>
    <row r="107" spans="1:95" x14ac:dyDescent="0.25">
      <c r="A107" s="6">
        <v>-9</v>
      </c>
      <c r="B107" s="4">
        <f t="shared" ref="B107:AY107" si="127">B37-AVERAGE(B$36:B$45)</f>
        <v>-3.235385101087191E-4</v>
      </c>
      <c r="C107" s="4">
        <f t="shared" si="127"/>
        <v>-1.8872024810123473E-2</v>
      </c>
      <c r="D107" s="4">
        <f t="shared" si="127"/>
        <v>1.4652087523401532E-2</v>
      </c>
      <c r="E107" s="4">
        <f t="shared" si="127"/>
        <v>2.5853354785892187E-2</v>
      </c>
      <c r="F107" s="4">
        <f t="shared" si="127"/>
        <v>-1.2069864959621134E-2</v>
      </c>
      <c r="G107" s="4">
        <f t="shared" si="127"/>
        <v>-4.1439643161817717E-3</v>
      </c>
      <c r="H107" s="4">
        <f t="shared" si="127"/>
        <v>-8.1238965564171036E-3</v>
      </c>
      <c r="I107" s="4">
        <f t="shared" si="127"/>
        <v>-5.8606237899927385E-4</v>
      </c>
      <c r="J107" s="4">
        <f t="shared" si="127"/>
        <v>-4.1789321978145728E-2</v>
      </c>
      <c r="K107" s="4">
        <f t="shared" si="127"/>
        <v>3.1767124668470655E-2</v>
      </c>
      <c r="L107" s="4">
        <f t="shared" si="127"/>
        <v>-3.9604451468928423E-2</v>
      </c>
      <c r="M107" s="4">
        <f t="shared" si="127"/>
        <v>8.0455639338152165E-3</v>
      </c>
      <c r="N107" s="4">
        <f t="shared" si="127"/>
        <v>2.1720071403312082E-2</v>
      </c>
      <c r="O107" s="4">
        <f t="shared" si="127"/>
        <v>1.2917816761859113E-2</v>
      </c>
      <c r="P107" s="4">
        <f t="shared" si="127"/>
        <v>-1.079989342395549E-2</v>
      </c>
      <c r="Q107" s="4">
        <f t="shared" si="127"/>
        <v>3.9063428819781296E-2</v>
      </c>
      <c r="R107" s="4">
        <f t="shared" si="127"/>
        <v>-2.0453201875008899E-2</v>
      </c>
      <c r="S107" s="4">
        <f t="shared" si="127"/>
        <v>-2.7086245940432475E-3</v>
      </c>
      <c r="T107" s="4">
        <f t="shared" si="127"/>
        <v>-1.4411963884423423E-2</v>
      </c>
      <c r="U107" s="4">
        <f t="shared" si="127"/>
        <v>5.3080325093229431E-3</v>
      </c>
      <c r="V107" s="4">
        <f t="shared" si="127"/>
        <v>-5.9076863017064482E-2</v>
      </c>
      <c r="W107" s="4">
        <f t="shared" si="127"/>
        <v>5.9629604832034132E-2</v>
      </c>
      <c r="X107" s="4">
        <f t="shared" si="127"/>
        <v>-5.8730168401868073E-3</v>
      </c>
      <c r="Y107" s="4">
        <f t="shared" si="127"/>
        <v>-6.1516023349268379E-3</v>
      </c>
      <c r="Z107" s="4">
        <f t="shared" si="127"/>
        <v>1.5253449336343801E-2</v>
      </c>
      <c r="AA107" s="4">
        <f t="shared" si="127"/>
        <v>1.6007232456031886E-2</v>
      </c>
      <c r="AB107" s="4">
        <f t="shared" si="127"/>
        <v>-1.553178726421176E-2</v>
      </c>
      <c r="AC107" s="4">
        <f t="shared" si="127"/>
        <v>-1.515604493203457E-2</v>
      </c>
      <c r="AD107" s="4">
        <f t="shared" si="127"/>
        <v>-2.5784677964300371E-2</v>
      </c>
      <c r="AE107" s="4">
        <f t="shared" si="127"/>
        <v>-1.0998735668092341E-2</v>
      </c>
      <c r="AF107" s="4">
        <f t="shared" si="127"/>
        <v>2.0735483786629505E-3</v>
      </c>
      <c r="AG107" s="4">
        <f t="shared" si="127"/>
        <v>1.8568167332771304E-2</v>
      </c>
      <c r="AH107" s="4">
        <f t="shared" si="127"/>
        <v>-3.237138043086717E-3</v>
      </c>
      <c r="AI107" s="4">
        <f t="shared" si="127"/>
        <v>2.0089473049408405E-2</v>
      </c>
      <c r="AJ107" s="4">
        <f t="shared" si="127"/>
        <v>1.4962787479121879E-2</v>
      </c>
      <c r="AK107" s="4">
        <f t="shared" si="127"/>
        <v>-7.5030293085082168E-3</v>
      </c>
      <c r="AL107" s="4">
        <f t="shared" si="127"/>
        <v>-1.6109451722275705E-2</v>
      </c>
      <c r="AM107" s="4">
        <f t="shared" si="127"/>
        <v>2.1965547409174748E-2</v>
      </c>
      <c r="AN107" s="4">
        <f t="shared" si="127"/>
        <v>-3.4422783751748433E-2</v>
      </c>
      <c r="AO107" s="4">
        <f t="shared" si="127"/>
        <v>2.5849502820388816E-2</v>
      </c>
      <c r="AP107" s="4">
        <f t="shared" si="127"/>
        <v>-6.6212300192217896E-3</v>
      </c>
      <c r="AQ107" s="4">
        <f t="shared" si="127"/>
        <v>-2.0256509336595497E-2</v>
      </c>
      <c r="AR107" s="4">
        <f t="shared" si="127"/>
        <v>-2.6571133033167545E-3</v>
      </c>
      <c r="AS107" s="4">
        <f t="shared" si="127"/>
        <v>-6.6392127467411058E-3</v>
      </c>
      <c r="AT107" s="4">
        <f t="shared" si="127"/>
        <v>-3.8542305872651672E-2</v>
      </c>
      <c r="AU107" s="4">
        <f t="shared" si="127"/>
        <v>-5.1996664970354722E-5</v>
      </c>
      <c r="AV107" s="4">
        <f t="shared" si="127"/>
        <v>8.7339218154787041E-3</v>
      </c>
      <c r="AW107" s="4">
        <f t="shared" si="127"/>
        <v>7.2928123653818889E-3</v>
      </c>
      <c r="AX107" s="4">
        <f t="shared" si="127"/>
        <v>5.0480901885266187E-3</v>
      </c>
      <c r="AY107" s="4">
        <f t="shared" si="127"/>
        <v>2.4334507248463359E-2</v>
      </c>
      <c r="AZ107" s="4">
        <f t="shared" ref="AZ107:BI107" si="128">AZ37-AVERAGE(AZ$36:AZ$45)</f>
        <v>-9.582928003800003E-3</v>
      </c>
      <c r="BA107" s="4">
        <f t="shared" si="128"/>
        <v>3.108925474626293E-2</v>
      </c>
      <c r="BB107" s="4">
        <f t="shared" si="128"/>
        <v>-4.8785902659166866E-3</v>
      </c>
      <c r="BC107" s="4">
        <f t="shared" si="128"/>
        <v>-1.5709928879613466E-3</v>
      </c>
      <c r="BD107" s="4">
        <f t="shared" si="128"/>
        <v>4.900850307522144E-3</v>
      </c>
      <c r="BE107" s="4">
        <f t="shared" si="128"/>
        <v>1.8089642213997892E-2</v>
      </c>
      <c r="BF107" s="4">
        <f t="shared" si="128"/>
        <v>1.704391894575423E-2</v>
      </c>
      <c r="BG107" s="4">
        <f t="shared" si="128"/>
        <v>1.5347076760730381E-2</v>
      </c>
      <c r="BH107" s="4">
        <f t="shared" si="128"/>
        <v>-1.8681910511736451E-2</v>
      </c>
      <c r="BI107" s="4">
        <f t="shared" si="128"/>
        <v>-7.8995161010824225E-3</v>
      </c>
      <c r="BL107" s="24">
        <f t="shared" ref="BL107:BL125" si="129">AVERAGE(B107:BI107)</f>
        <v>-9.1789620407931909E-5</v>
      </c>
      <c r="CM107" s="1">
        <f t="shared" si="126"/>
        <v>21</v>
      </c>
    </row>
    <row r="108" spans="1:95" x14ac:dyDescent="0.25">
      <c r="A108" s="6">
        <v>-8</v>
      </c>
      <c r="B108" s="4">
        <f t="shared" ref="B108:AY108" si="130">B38-AVERAGE(B$36:B$45)</f>
        <v>2.9036898827172059E-6</v>
      </c>
      <c r="C108" s="4">
        <f t="shared" si="130"/>
        <v>3.3489778053618297E-3</v>
      </c>
      <c r="D108" s="4">
        <f t="shared" si="130"/>
        <v>-1.6343330092777206E-2</v>
      </c>
      <c r="E108" s="4">
        <f t="shared" si="130"/>
        <v>2.0336277976799651E-3</v>
      </c>
      <c r="F108" s="4">
        <f t="shared" si="130"/>
        <v>-1.5183623758091775E-2</v>
      </c>
      <c r="G108" s="4">
        <f t="shared" si="130"/>
        <v>1.565388565545338E-3</v>
      </c>
      <c r="H108" s="4">
        <f t="shared" si="130"/>
        <v>-5.8309812429653309E-3</v>
      </c>
      <c r="I108" s="4">
        <f t="shared" si="130"/>
        <v>2.779913649129459E-2</v>
      </c>
      <c r="J108" s="4">
        <f t="shared" si="130"/>
        <v>-8.6141796636227327E-3</v>
      </c>
      <c r="K108" s="4">
        <f t="shared" si="130"/>
        <v>1.7744656003970474E-2</v>
      </c>
      <c r="L108" s="4">
        <f t="shared" si="130"/>
        <v>-3.8414755929917443E-2</v>
      </c>
      <c r="M108" s="4">
        <f t="shared" si="130"/>
        <v>-2.3203981976513081E-3</v>
      </c>
      <c r="N108" s="4">
        <f t="shared" si="130"/>
        <v>-1.8120071186142135E-3</v>
      </c>
      <c r="O108" s="4">
        <f t="shared" si="130"/>
        <v>-4.9973869297971103E-3</v>
      </c>
      <c r="P108" s="4">
        <f t="shared" si="130"/>
        <v>-4.2428989166016187E-2</v>
      </c>
      <c r="Q108" s="4">
        <f t="shared" si="130"/>
        <v>2.2946497117455795E-2</v>
      </c>
      <c r="R108" s="4">
        <f t="shared" si="130"/>
        <v>2.0291610123856548E-2</v>
      </c>
      <c r="S108" s="4">
        <f t="shared" si="130"/>
        <v>-2.9479968738834676E-2</v>
      </c>
      <c r="T108" s="4">
        <f t="shared" si="130"/>
        <v>3.7412303265604907E-2</v>
      </c>
      <c r="U108" s="4">
        <f t="shared" si="130"/>
        <v>-4.2372074164022069E-2</v>
      </c>
      <c r="V108" s="4">
        <f t="shared" si="130"/>
        <v>7.4046222837354635E-3</v>
      </c>
      <c r="W108" s="4">
        <f t="shared" si="130"/>
        <v>-3.1201930635595294E-4</v>
      </c>
      <c r="X108" s="4">
        <f t="shared" si="130"/>
        <v>-5.4068143952012253E-3</v>
      </c>
      <c r="Y108" s="4">
        <f t="shared" si="130"/>
        <v>-3.015478756422222E-2</v>
      </c>
      <c r="Z108" s="4">
        <f t="shared" si="130"/>
        <v>1.808377402629463E-2</v>
      </c>
      <c r="AA108" s="4">
        <f t="shared" si="130"/>
        <v>-2.0629429485283155E-2</v>
      </c>
      <c r="AB108" s="4">
        <f t="shared" si="130"/>
        <v>2.1643156933051189E-2</v>
      </c>
      <c r="AC108" s="4">
        <f t="shared" si="130"/>
        <v>-3.9415658733051709E-2</v>
      </c>
      <c r="AD108" s="4">
        <f t="shared" si="130"/>
        <v>-5.6694233498106705E-2</v>
      </c>
      <c r="AE108" s="4">
        <f t="shared" si="130"/>
        <v>-2.4959463940727459E-2</v>
      </c>
      <c r="AF108" s="4">
        <f t="shared" si="130"/>
        <v>1.5805889772527046E-2</v>
      </c>
      <c r="AG108" s="4">
        <f t="shared" si="130"/>
        <v>-2.1569080206281878E-2</v>
      </c>
      <c r="AH108" s="4">
        <f t="shared" si="130"/>
        <v>1.6044068246164047E-3</v>
      </c>
      <c r="AI108" s="4">
        <f t="shared" si="130"/>
        <v>-1.4774301282475002E-2</v>
      </c>
      <c r="AJ108" s="4">
        <f t="shared" si="130"/>
        <v>1.9315648009811184E-2</v>
      </c>
      <c r="AK108" s="4">
        <f t="shared" si="130"/>
        <v>3.7387834775388091E-3</v>
      </c>
      <c r="AL108" s="4">
        <f t="shared" si="130"/>
        <v>1.4630790672182028E-2</v>
      </c>
      <c r="AM108" s="4">
        <f t="shared" si="130"/>
        <v>2.7877011296473025E-3</v>
      </c>
      <c r="AN108" s="4">
        <f t="shared" si="130"/>
        <v>3.6719929143313014E-4</v>
      </c>
      <c r="AO108" s="4">
        <f t="shared" si="130"/>
        <v>4.6062691560580508E-2</v>
      </c>
      <c r="AP108" s="4">
        <f t="shared" si="130"/>
        <v>-5.4721627964447496E-3</v>
      </c>
      <c r="AQ108" s="4">
        <f t="shared" si="130"/>
        <v>-1.3338251399509511E-2</v>
      </c>
      <c r="AR108" s="4">
        <f t="shared" si="130"/>
        <v>5.8153060472622229E-3</v>
      </c>
      <c r="AS108" s="4">
        <f t="shared" si="130"/>
        <v>-1.1742361875795922E-2</v>
      </c>
      <c r="AT108" s="4">
        <f t="shared" si="130"/>
        <v>6.4273857973802303E-3</v>
      </c>
      <c r="AU108" s="4">
        <f t="shared" si="130"/>
        <v>3.6144284624620167E-2</v>
      </c>
      <c r="AV108" s="4">
        <f t="shared" si="130"/>
        <v>-4.4043232078872327E-2</v>
      </c>
      <c r="AW108" s="4">
        <f t="shared" si="130"/>
        <v>-1.8273435204933491E-2</v>
      </c>
      <c r="AX108" s="4">
        <f t="shared" si="130"/>
        <v>1.1107758854930434E-2</v>
      </c>
      <c r="AY108" s="4">
        <f t="shared" si="130"/>
        <v>-2.3400893845905504E-2</v>
      </c>
      <c r="AZ108" s="4">
        <f t="shared" ref="AZ108:BI108" si="131">AZ38-AVERAGE(AZ$36:AZ$45)</f>
        <v>3.1474466765419186E-2</v>
      </c>
      <c r="BA108" s="4">
        <f t="shared" si="131"/>
        <v>1.1003701267100726E-2</v>
      </c>
      <c r="BB108" s="4">
        <f t="shared" si="131"/>
        <v>3.6588823795668829E-2</v>
      </c>
      <c r="BC108" s="4">
        <f t="shared" si="131"/>
        <v>-2.3963294418519951E-2</v>
      </c>
      <c r="BD108" s="4">
        <f t="shared" si="131"/>
        <v>2.7121026431934234E-2</v>
      </c>
      <c r="BE108" s="4">
        <f t="shared" si="131"/>
        <v>-1.7073734651768792E-2</v>
      </c>
      <c r="BF108" s="4">
        <f t="shared" si="131"/>
        <v>1.050671742923532E-2</v>
      </c>
      <c r="BG108" s="4">
        <f t="shared" si="131"/>
        <v>6.7106971996225093E-3</v>
      </c>
      <c r="BH108" s="4">
        <f t="shared" si="131"/>
        <v>7.9946107119374856E-3</v>
      </c>
      <c r="BI108" s="4">
        <f t="shared" si="131"/>
        <v>3.8248560298020408E-3</v>
      </c>
      <c r="BL108" s="24">
        <f t="shared" si="129"/>
        <v>-1.6618574981463712E-3</v>
      </c>
      <c r="CM108" s="1">
        <f t="shared" si="126"/>
        <v>24</v>
      </c>
    </row>
    <row r="109" spans="1:95" x14ac:dyDescent="0.25">
      <c r="A109" s="6">
        <v>-7</v>
      </c>
      <c r="B109" s="4">
        <f t="shared" ref="B109:AY109" si="132">B39-AVERAGE(B$36:B$45)</f>
        <v>1.4290965226051245E-3</v>
      </c>
      <c r="C109" s="4">
        <f t="shared" si="132"/>
        <v>-3.8646725905804612E-2</v>
      </c>
      <c r="D109" s="4">
        <f t="shared" si="132"/>
        <v>-2.2283745804316357E-2</v>
      </c>
      <c r="E109" s="4">
        <f t="shared" si="132"/>
        <v>-8.8115685626884155E-3</v>
      </c>
      <c r="F109" s="4">
        <f t="shared" si="132"/>
        <v>3.291490602828945E-3</v>
      </c>
      <c r="G109" s="4">
        <f t="shared" si="132"/>
        <v>-7.3260663237758889E-5</v>
      </c>
      <c r="H109" s="4">
        <f t="shared" si="132"/>
        <v>-2.883734173714992E-2</v>
      </c>
      <c r="I109" s="4">
        <f t="shared" si="132"/>
        <v>8.9069967086075064E-3</v>
      </c>
      <c r="J109" s="4">
        <f t="shared" si="132"/>
        <v>-3.9688663165647987E-2</v>
      </c>
      <c r="K109" s="4">
        <f t="shared" si="132"/>
        <v>-2.6375812430850586E-2</v>
      </c>
      <c r="L109" s="4">
        <f t="shared" si="132"/>
        <v>-0.11162336885857713</v>
      </c>
      <c r="M109" s="4">
        <f t="shared" si="132"/>
        <v>-8.9165562417150027E-2</v>
      </c>
      <c r="N109" s="4">
        <f t="shared" si="132"/>
        <v>-1.5306909226983849E-2</v>
      </c>
      <c r="O109" s="4">
        <f t="shared" si="132"/>
        <v>2.8261838553094158E-2</v>
      </c>
      <c r="P109" s="4">
        <f t="shared" si="132"/>
        <v>-3.4263307353054051E-2</v>
      </c>
      <c r="Q109" s="4">
        <f t="shared" si="132"/>
        <v>-9.4906254422571466E-3</v>
      </c>
      <c r="R109" s="4">
        <f t="shared" si="132"/>
        <v>-3.5921559957764387E-2</v>
      </c>
      <c r="S109" s="4">
        <f t="shared" si="132"/>
        <v>-1.9775058423357736E-2</v>
      </c>
      <c r="T109" s="4">
        <f t="shared" si="132"/>
        <v>9.1703488510282878E-3</v>
      </c>
      <c r="U109" s="4">
        <f t="shared" si="132"/>
        <v>-1.3759198484762036E-2</v>
      </c>
      <c r="V109" s="4">
        <f t="shared" si="132"/>
        <v>-2.434546337727423E-2</v>
      </c>
      <c r="W109" s="4">
        <f t="shared" si="132"/>
        <v>-1.3072397089804401E-2</v>
      </c>
      <c r="X109" s="4">
        <f t="shared" si="132"/>
        <v>-4.8911171544767318E-2</v>
      </c>
      <c r="Y109" s="4">
        <f t="shared" si="132"/>
        <v>-6.8832250057261823E-3</v>
      </c>
      <c r="Z109" s="4">
        <f t="shared" si="132"/>
        <v>-1.8297162224682136E-2</v>
      </c>
      <c r="AA109" s="4">
        <f t="shared" si="132"/>
        <v>-3.4954696107552825E-4</v>
      </c>
      <c r="AB109" s="4">
        <f t="shared" si="132"/>
        <v>-4.8044703380659484E-2</v>
      </c>
      <c r="AC109" s="4">
        <f t="shared" si="132"/>
        <v>5.5279533605068085E-2</v>
      </c>
      <c r="AD109" s="4">
        <f t="shared" si="132"/>
        <v>-3.8619175815896897E-2</v>
      </c>
      <c r="AE109" s="4">
        <f t="shared" si="132"/>
        <v>-1.9101467935057077E-2</v>
      </c>
      <c r="AF109" s="4">
        <f t="shared" si="132"/>
        <v>-8.5171290835332775E-3</v>
      </c>
      <c r="AG109" s="4">
        <f t="shared" si="132"/>
        <v>-4.8324326385833965E-4</v>
      </c>
      <c r="AH109" s="4">
        <f t="shared" si="132"/>
        <v>-5.3163271116753334E-2</v>
      </c>
      <c r="AI109" s="4">
        <f t="shared" si="132"/>
        <v>-1.361488099539789E-2</v>
      </c>
      <c r="AJ109" s="4">
        <f t="shared" si="132"/>
        <v>-2.0173014095951756E-2</v>
      </c>
      <c r="AK109" s="4">
        <f t="shared" si="132"/>
        <v>-2.5488790802268638E-2</v>
      </c>
      <c r="AL109" s="4">
        <f t="shared" si="132"/>
        <v>1.2828486244186171E-3</v>
      </c>
      <c r="AM109" s="4">
        <f t="shared" si="132"/>
        <v>-2.1140534512416334E-2</v>
      </c>
      <c r="AN109" s="4">
        <f t="shared" si="132"/>
        <v>-1.3744681760817119E-2</v>
      </c>
      <c r="AO109" s="4">
        <f t="shared" si="132"/>
        <v>-2.623577141131566E-2</v>
      </c>
      <c r="AP109" s="4">
        <f t="shared" si="132"/>
        <v>-7.3271033591854995E-2</v>
      </c>
      <c r="AQ109" s="4">
        <f t="shared" si="132"/>
        <v>-2.1452727273179012E-2</v>
      </c>
      <c r="AR109" s="4">
        <f t="shared" si="132"/>
        <v>-3.4997880606290454E-3</v>
      </c>
      <c r="AS109" s="4">
        <f t="shared" si="132"/>
        <v>3.7283687306020703E-3</v>
      </c>
      <c r="AT109" s="4">
        <f t="shared" si="132"/>
        <v>-5.4944264105579232E-2</v>
      </c>
      <c r="AU109" s="4">
        <f t="shared" si="132"/>
        <v>-1.9848538226563947E-2</v>
      </c>
      <c r="AV109" s="4">
        <f t="shared" si="132"/>
        <v>-9.187192059196754E-2</v>
      </c>
      <c r="AW109" s="4">
        <f t="shared" si="132"/>
        <v>-2.325298497388701E-2</v>
      </c>
      <c r="AX109" s="4">
        <f t="shared" si="132"/>
        <v>-1.2463869805084085E-2</v>
      </c>
      <c r="AY109" s="4">
        <f t="shared" si="132"/>
        <v>-2.771699510401726E-3</v>
      </c>
      <c r="AZ109" s="4">
        <f t="shared" ref="AZ109:BI109" si="133">AZ39-AVERAGE(AZ$36:AZ$45)</f>
        <v>-5.927674915082351E-2</v>
      </c>
      <c r="BA109" s="4">
        <f t="shared" si="133"/>
        <v>-4.0427797459759952E-3</v>
      </c>
      <c r="BB109" s="4">
        <f t="shared" si="133"/>
        <v>-1.7905219595660993E-2</v>
      </c>
      <c r="BC109" s="4">
        <f t="shared" si="133"/>
        <v>-5.782416520484843E-3</v>
      </c>
      <c r="BD109" s="4">
        <f t="shared" si="133"/>
        <v>3.4606021912281151E-3</v>
      </c>
      <c r="BE109" s="4">
        <f t="shared" si="133"/>
        <v>-2.5590607759306849E-3</v>
      </c>
      <c r="BF109" s="4">
        <f t="shared" si="133"/>
        <v>-3.427463947426574E-2</v>
      </c>
      <c r="BG109" s="4">
        <f t="shared" si="133"/>
        <v>1.171123649086509E-2</v>
      </c>
      <c r="BH109" s="4">
        <f t="shared" si="133"/>
        <v>-2.2503612373884773E-2</v>
      </c>
      <c r="BI109" s="4">
        <f t="shared" si="133"/>
        <v>-8.2321764199138961E-3</v>
      </c>
      <c r="BL109" s="24">
        <f t="shared" si="129"/>
        <v>-2.0427324302109973E-2</v>
      </c>
      <c r="CM109" s="1">
        <f t="shared" si="126"/>
        <v>8</v>
      </c>
    </row>
    <row r="110" spans="1:95" x14ac:dyDescent="0.25">
      <c r="A110" s="6">
        <v>-6</v>
      </c>
      <c r="B110" s="4">
        <f t="shared" ref="B110:AY110" si="134">B40-AVERAGE(B$36:B$45)</f>
        <v>1.0093949830274212E-2</v>
      </c>
      <c r="C110" s="4">
        <f t="shared" si="134"/>
        <v>3.3358011137827957E-2</v>
      </c>
      <c r="D110" s="4">
        <f t="shared" si="134"/>
        <v>4.4626536329842412E-2</v>
      </c>
      <c r="E110" s="4">
        <f t="shared" si="134"/>
        <v>-3.1620347722280104E-2</v>
      </c>
      <c r="F110" s="4">
        <f t="shared" si="134"/>
        <v>-8.3068448179991136E-2</v>
      </c>
      <c r="G110" s="4">
        <f t="shared" si="134"/>
        <v>-4.4070004631264629E-3</v>
      </c>
      <c r="H110" s="4">
        <f t="shared" si="134"/>
        <v>2.4818595701295795E-2</v>
      </c>
      <c r="I110" s="4">
        <f t="shared" si="134"/>
        <v>-9.4246854960200483E-3</v>
      </c>
      <c r="J110" s="4">
        <f t="shared" si="134"/>
        <v>4.9922799036689891E-3</v>
      </c>
      <c r="K110" s="4">
        <f t="shared" si="134"/>
        <v>-2.0827153309670991E-2</v>
      </c>
      <c r="L110" s="4">
        <f t="shared" si="134"/>
        <v>-0.17683670581608962</v>
      </c>
      <c r="M110" s="4">
        <f t="shared" si="134"/>
        <v>1.6986539753382282E-3</v>
      </c>
      <c r="N110" s="4">
        <f t="shared" si="134"/>
        <v>3.2244015761346334E-2</v>
      </c>
      <c r="O110" s="4">
        <f t="shared" si="134"/>
        <v>7.2703963950409758E-3</v>
      </c>
      <c r="P110" s="4">
        <f t="shared" si="134"/>
        <v>5.4883683937100206E-2</v>
      </c>
      <c r="Q110" s="4">
        <f t="shared" si="134"/>
        <v>-5.1003996012704111E-2</v>
      </c>
      <c r="R110" s="4">
        <f t="shared" si="134"/>
        <v>-0.15389977672344979</v>
      </c>
      <c r="S110" s="4">
        <f t="shared" si="134"/>
        <v>-2.9517227416658923E-3</v>
      </c>
      <c r="T110" s="4">
        <f t="shared" si="134"/>
        <v>8.8957261894027397E-3</v>
      </c>
      <c r="U110" s="4">
        <f t="shared" si="134"/>
        <v>2.9565044593940187E-2</v>
      </c>
      <c r="V110" s="4">
        <f t="shared" si="134"/>
        <v>2.846794846151067E-2</v>
      </c>
      <c r="W110" s="4">
        <f t="shared" si="134"/>
        <v>-3.6569463115919978E-2</v>
      </c>
      <c r="X110" s="4">
        <f t="shared" si="134"/>
        <v>-0.14656579044442156</v>
      </c>
      <c r="Y110" s="4">
        <f t="shared" si="134"/>
        <v>-1.17225903126798E-2</v>
      </c>
      <c r="Z110" s="4">
        <f t="shared" si="134"/>
        <v>1.043917212632669E-3</v>
      </c>
      <c r="AA110" s="4">
        <f t="shared" si="134"/>
        <v>2.968820211203899E-2</v>
      </c>
      <c r="AB110" s="4">
        <f t="shared" si="134"/>
        <v>4.9525179924918381E-2</v>
      </c>
      <c r="AC110" s="4">
        <f t="shared" si="134"/>
        <v>-1.2514289995350479E-2</v>
      </c>
      <c r="AD110" s="4">
        <f t="shared" si="134"/>
        <v>-0.15693222676149096</v>
      </c>
      <c r="AE110" s="4">
        <f t="shared" si="134"/>
        <v>-1.2956488705772965E-2</v>
      </c>
      <c r="AF110" s="4">
        <f t="shared" si="134"/>
        <v>1.9087316420126454E-2</v>
      </c>
      <c r="AG110" s="4">
        <f t="shared" si="134"/>
        <v>2.6112100603997265E-2</v>
      </c>
      <c r="AH110" s="4">
        <f t="shared" si="134"/>
        <v>2.2038885302782939E-2</v>
      </c>
      <c r="AI110" s="4">
        <f t="shared" si="134"/>
        <v>-1.5897747973155966E-2</v>
      </c>
      <c r="AJ110" s="4">
        <f t="shared" si="134"/>
        <v>-0.17362420968523098</v>
      </c>
      <c r="AK110" s="4">
        <f t="shared" si="134"/>
        <v>2.2765281658954323E-3</v>
      </c>
      <c r="AL110" s="4">
        <f t="shared" si="134"/>
        <v>1.3181061598724668E-2</v>
      </c>
      <c r="AM110" s="4">
        <f t="shared" si="134"/>
        <v>2.7631180735928434E-2</v>
      </c>
      <c r="AN110" s="4">
        <f t="shared" si="134"/>
        <v>2.7833731429883577E-2</v>
      </c>
      <c r="AO110" s="4">
        <f t="shared" si="134"/>
        <v>-4.1749899436575276E-2</v>
      </c>
      <c r="AP110" s="4">
        <f t="shared" si="134"/>
        <v>-0.19340044103873513</v>
      </c>
      <c r="AQ110" s="4">
        <f t="shared" si="134"/>
        <v>-4.2174677668059598E-3</v>
      </c>
      <c r="AR110" s="4">
        <f t="shared" si="134"/>
        <v>1.2927458875217403E-2</v>
      </c>
      <c r="AS110" s="4">
        <f t="shared" si="134"/>
        <v>1.3656333250796862E-2</v>
      </c>
      <c r="AT110" s="4">
        <f t="shared" si="134"/>
        <v>4.9478077373116006E-2</v>
      </c>
      <c r="AU110" s="4">
        <f t="shared" si="134"/>
        <v>-1.5040142425452917E-3</v>
      </c>
      <c r="AV110" s="4">
        <f t="shared" si="134"/>
        <v>-5.8078049082864167E-2</v>
      </c>
      <c r="AW110" s="4">
        <f t="shared" si="134"/>
        <v>-1.5667726469096562E-3</v>
      </c>
      <c r="AX110" s="4">
        <f t="shared" si="134"/>
        <v>1.9929448597026361E-2</v>
      </c>
      <c r="AY110" s="4">
        <f t="shared" si="134"/>
        <v>2.0832106138887682E-2</v>
      </c>
      <c r="AZ110" s="4">
        <f t="shared" ref="AZ110:BI110" si="135">AZ40-AVERAGE(AZ$36:AZ$45)</f>
        <v>6.0632899164721386E-2</v>
      </c>
      <c r="BA110" s="4">
        <f t="shared" si="135"/>
        <v>-3.8193490563521171E-3</v>
      </c>
      <c r="BB110" s="4">
        <f t="shared" si="135"/>
        <v>-0.10934882451433039</v>
      </c>
      <c r="BC110" s="4">
        <f t="shared" si="135"/>
        <v>-1.8462768045824456E-3</v>
      </c>
      <c r="BD110" s="4">
        <f t="shared" si="135"/>
        <v>2.717332954448911E-2</v>
      </c>
      <c r="BE110" s="4">
        <f t="shared" si="135"/>
        <v>1.7447455443607544E-2</v>
      </c>
      <c r="BF110" s="4">
        <f t="shared" si="135"/>
        <v>2.1288616439495225E-2</v>
      </c>
      <c r="BG110" s="4">
        <f t="shared" si="135"/>
        <v>-1.4414107443697375E-2</v>
      </c>
      <c r="BH110" s="4">
        <f t="shared" si="135"/>
        <v>-0.10238950837041644</v>
      </c>
      <c r="BI110" s="4">
        <f t="shared" si="135"/>
        <v>-4.1032086071456702E-3</v>
      </c>
      <c r="BL110" s="24">
        <f t="shared" si="129"/>
        <v>-1.4909364865318429E-2</v>
      </c>
      <c r="BU110" s="31">
        <f>_xlfn.STDEV.S(BL106:BL115)</f>
        <v>1.0903151227325946E-2</v>
      </c>
      <c r="CM110" s="1">
        <f t="shared" si="126"/>
        <v>27</v>
      </c>
      <c r="CQ110" s="33">
        <f>SUM(CM106:CM115)/(60*10)</f>
        <v>0.4</v>
      </c>
    </row>
    <row r="111" spans="1:95" x14ac:dyDescent="0.25">
      <c r="A111" s="6">
        <v>-5</v>
      </c>
      <c r="B111" s="4">
        <f t="shared" ref="B111:AY111" si="136">B41-AVERAGE(B$36:B$45)</f>
        <v>-7.6922068227786109E-3</v>
      </c>
      <c r="C111" s="4">
        <f t="shared" si="136"/>
        <v>-4.2747684859705129E-3</v>
      </c>
      <c r="D111" s="4">
        <f t="shared" si="136"/>
        <v>5.176011713049336E-3</v>
      </c>
      <c r="E111" s="4">
        <f t="shared" si="136"/>
        <v>1.381182463471976E-3</v>
      </c>
      <c r="F111" s="4">
        <f t="shared" si="136"/>
        <v>-3.1608599994988454E-2</v>
      </c>
      <c r="G111" s="4">
        <f t="shared" si="136"/>
        <v>-4.4106010706000355E-3</v>
      </c>
      <c r="H111" s="4">
        <f t="shared" si="136"/>
        <v>4.3150109600532741E-3</v>
      </c>
      <c r="I111" s="4">
        <f t="shared" si="136"/>
        <v>-1.0106457008065003E-2</v>
      </c>
      <c r="J111" s="4">
        <f t="shared" si="136"/>
        <v>2.6887186204205434E-2</v>
      </c>
      <c r="K111" s="4">
        <f t="shared" si="136"/>
        <v>-1.1458763283804744E-2</v>
      </c>
      <c r="L111" s="4">
        <f t="shared" si="136"/>
        <v>8.6782088039964872E-2</v>
      </c>
      <c r="M111" s="4">
        <f t="shared" si="136"/>
        <v>1.4736662659900531E-3</v>
      </c>
      <c r="N111" s="4">
        <f t="shared" si="136"/>
        <v>-4.4835763732636192E-3</v>
      </c>
      <c r="O111" s="4">
        <f t="shared" si="136"/>
        <v>-7.0780088003794678E-3</v>
      </c>
      <c r="P111" s="4">
        <f t="shared" si="136"/>
        <v>1.9255483233932617E-2</v>
      </c>
      <c r="Q111" s="4">
        <f t="shared" si="136"/>
        <v>-7.3969902063141212E-3</v>
      </c>
      <c r="R111" s="4">
        <f t="shared" si="136"/>
        <v>8.0773290954945537E-2</v>
      </c>
      <c r="S111" s="4">
        <f t="shared" si="136"/>
        <v>-2.956406339522346E-3</v>
      </c>
      <c r="T111" s="4">
        <f t="shared" si="136"/>
        <v>-1.7749312201406332E-2</v>
      </c>
      <c r="U111" s="4">
        <f t="shared" si="136"/>
        <v>-4.0626875411837148E-4</v>
      </c>
      <c r="V111" s="4">
        <f t="shared" si="136"/>
        <v>6.5909426729795634E-3</v>
      </c>
      <c r="W111" s="4">
        <f t="shared" si="136"/>
        <v>-8.7697134457355198E-3</v>
      </c>
      <c r="X111" s="4">
        <f t="shared" si="136"/>
        <v>5.8233738837874041E-2</v>
      </c>
      <c r="Y111" s="4">
        <f t="shared" si="136"/>
        <v>-1.172323546377241E-2</v>
      </c>
      <c r="Z111" s="4">
        <f t="shared" si="136"/>
        <v>-4.2055660522222066E-3</v>
      </c>
      <c r="AA111" s="4">
        <f t="shared" si="136"/>
        <v>-1.1604914142089875E-2</v>
      </c>
      <c r="AB111" s="4">
        <f t="shared" si="136"/>
        <v>6.1386348974694247E-3</v>
      </c>
      <c r="AC111" s="4">
        <f t="shared" si="136"/>
        <v>9.9786696120580474E-3</v>
      </c>
      <c r="AD111" s="4">
        <f t="shared" si="136"/>
        <v>0.10283354176467435</v>
      </c>
      <c r="AE111" s="4">
        <f t="shared" si="136"/>
        <v>-1.2956521552308841E-2</v>
      </c>
      <c r="AF111" s="4">
        <f t="shared" si="136"/>
        <v>1.2829790680463108E-3</v>
      </c>
      <c r="AG111" s="4">
        <f t="shared" si="136"/>
        <v>-9.5927560097547361E-3</v>
      </c>
      <c r="AH111" s="4">
        <f t="shared" si="136"/>
        <v>5.264181247599576E-3</v>
      </c>
      <c r="AI111" s="4">
        <f t="shared" si="136"/>
        <v>6.6311138690849664E-3</v>
      </c>
      <c r="AJ111" s="4">
        <f t="shared" si="136"/>
        <v>9.5642582610248023E-2</v>
      </c>
      <c r="AK111" s="4">
        <f t="shared" si="136"/>
        <v>2.2463143970844102E-3</v>
      </c>
      <c r="AL111" s="4">
        <f t="shared" si="136"/>
        <v>6.6641881804595099E-3</v>
      </c>
      <c r="AM111" s="4">
        <f t="shared" si="136"/>
        <v>6.3960645514631997E-3</v>
      </c>
      <c r="AN111" s="4">
        <f t="shared" si="136"/>
        <v>-2.4141710731718511E-3</v>
      </c>
      <c r="AO111" s="4">
        <f t="shared" si="136"/>
        <v>5.2291279481820191E-3</v>
      </c>
      <c r="AP111" s="4">
        <f t="shared" si="136"/>
        <v>2.5439156862722342E-3</v>
      </c>
      <c r="AQ111" s="4">
        <f t="shared" si="136"/>
        <v>-4.2280325848427659E-3</v>
      </c>
      <c r="AR111" s="4">
        <f t="shared" si="136"/>
        <v>-5.4522985130071519E-4</v>
      </c>
      <c r="AS111" s="4">
        <f t="shared" si="136"/>
        <v>-3.6439484363800286E-4</v>
      </c>
      <c r="AT111" s="4">
        <f t="shared" si="136"/>
        <v>9.3834840264987607E-3</v>
      </c>
      <c r="AU111" s="4">
        <f t="shared" si="136"/>
        <v>-4.5798790809905262E-3</v>
      </c>
      <c r="AV111" s="4">
        <f t="shared" si="136"/>
        <v>5.9628204286804772E-2</v>
      </c>
      <c r="AW111" s="4">
        <f t="shared" si="136"/>
        <v>-1.5756398619278852E-3</v>
      </c>
      <c r="AX111" s="4">
        <f t="shared" si="136"/>
        <v>3.2808511324865547E-3</v>
      </c>
      <c r="AY111" s="4">
        <f t="shared" si="136"/>
        <v>-1.0559837506080133E-2</v>
      </c>
      <c r="AZ111" s="4">
        <f t="shared" ref="AZ111:BI111" si="137">AZ41-AVERAGE(AZ$36:AZ$45)</f>
        <v>-4.4196071256682708E-3</v>
      </c>
      <c r="BA111" s="4">
        <f t="shared" si="137"/>
        <v>-6.0314729197159713E-4</v>
      </c>
      <c r="BB111" s="4">
        <f t="shared" si="137"/>
        <v>4.3110262792878079E-2</v>
      </c>
      <c r="BC111" s="4">
        <f t="shared" si="137"/>
        <v>-1.8487529306471602E-3</v>
      </c>
      <c r="BD111" s="4">
        <f t="shared" si="137"/>
        <v>1.7238067430541161E-4</v>
      </c>
      <c r="BE111" s="4">
        <f t="shared" si="137"/>
        <v>-9.3287649234518998E-3</v>
      </c>
      <c r="BF111" s="4">
        <f t="shared" si="137"/>
        <v>3.8523009266236896E-3</v>
      </c>
      <c r="BG111" s="4">
        <f t="shared" si="137"/>
        <v>-5.730316312025998E-3</v>
      </c>
      <c r="BH111" s="4">
        <f t="shared" si="137"/>
        <v>2.1980220182564722E-2</v>
      </c>
      <c r="BI111" s="4">
        <f t="shared" si="137"/>
        <v>-4.1036855378216537E-3</v>
      </c>
      <c r="BL111" s="24">
        <f t="shared" si="129"/>
        <v>7.7391915711772837E-3</v>
      </c>
      <c r="CM111" s="1">
        <f t="shared" si="126"/>
        <v>25</v>
      </c>
    </row>
    <row r="112" spans="1:95" x14ac:dyDescent="0.25">
      <c r="A112" s="6">
        <v>-4</v>
      </c>
      <c r="B112" s="4">
        <f t="shared" ref="B112:AY112" si="138">B42-AVERAGE(B$36:B$45)</f>
        <v>-7.6925721699676163E-3</v>
      </c>
      <c r="C112" s="4">
        <f t="shared" si="138"/>
        <v>-4.4222576868703E-3</v>
      </c>
      <c r="D112" s="4">
        <f t="shared" si="138"/>
        <v>5.1642430057410472E-3</v>
      </c>
      <c r="E112" s="4">
        <f t="shared" si="138"/>
        <v>1.3700669227606379E-3</v>
      </c>
      <c r="F112" s="4">
        <f t="shared" si="138"/>
        <v>3.6128471875005813E-2</v>
      </c>
      <c r="G112" s="4">
        <f t="shared" si="138"/>
        <v>-4.4142153815788761E-3</v>
      </c>
      <c r="H112" s="4">
        <f t="shared" si="138"/>
        <v>4.3123926258590945E-3</v>
      </c>
      <c r="I112" s="4">
        <f t="shared" si="138"/>
        <v>-1.0189142754675468E-2</v>
      </c>
      <c r="J112" s="4">
        <f t="shared" si="138"/>
        <v>2.6863223784207399E-2</v>
      </c>
      <c r="K112" s="4">
        <f t="shared" si="138"/>
        <v>-1.1469460547043966E-2</v>
      </c>
      <c r="L112" s="4">
        <f t="shared" si="138"/>
        <v>4.4552866356829639E-2</v>
      </c>
      <c r="M112" s="4">
        <f t="shared" si="138"/>
        <v>1.2552794840342621E-3</v>
      </c>
      <c r="N112" s="4">
        <f t="shared" si="138"/>
        <v>-4.4993683011934444E-3</v>
      </c>
      <c r="O112" s="4">
        <f t="shared" si="138"/>
        <v>-7.1676552918647687E-3</v>
      </c>
      <c r="P112" s="4">
        <f t="shared" si="138"/>
        <v>1.9239952499086964E-2</v>
      </c>
      <c r="Q112" s="4">
        <f t="shared" si="138"/>
        <v>-7.3975055615838293E-3</v>
      </c>
      <c r="R112" s="4">
        <f t="shared" si="138"/>
        <v>1.4303195522751437E-2</v>
      </c>
      <c r="S112" s="4">
        <f t="shared" si="138"/>
        <v>-2.9610697308450414E-3</v>
      </c>
      <c r="T112" s="4">
        <f t="shared" si="138"/>
        <v>-1.7854637266461179E-2</v>
      </c>
      <c r="U112" s="4">
        <f t="shared" si="138"/>
        <v>-5.749454855631924E-4</v>
      </c>
      <c r="V112" s="4">
        <f t="shared" si="138"/>
        <v>6.5869713103168083E-3</v>
      </c>
      <c r="W112" s="4">
        <f t="shared" si="138"/>
        <v>-8.7775757611206588E-3</v>
      </c>
      <c r="X112" s="4">
        <f t="shared" si="138"/>
        <v>3.4789554792003692E-3</v>
      </c>
      <c r="Y112" s="4">
        <f t="shared" si="138"/>
        <v>-1.1723879579724926E-2</v>
      </c>
      <c r="Z112" s="4">
        <f t="shared" si="138"/>
        <v>-4.2635107612258496E-3</v>
      </c>
      <c r="AA112" s="4">
        <f t="shared" si="138"/>
        <v>-1.1680184175008546E-2</v>
      </c>
      <c r="AB112" s="4">
        <f t="shared" si="138"/>
        <v>6.1339700738500917E-3</v>
      </c>
      <c r="AC112" s="4">
        <f t="shared" si="138"/>
        <v>9.9524870774208279E-3</v>
      </c>
      <c r="AD112" s="4">
        <f t="shared" si="138"/>
        <v>4.9410364557279443E-3</v>
      </c>
      <c r="AE112" s="4">
        <f t="shared" si="138"/>
        <v>-1.2956554386947693E-2</v>
      </c>
      <c r="AF112" s="4">
        <f t="shared" si="138"/>
        <v>1.2371838463339068E-3</v>
      </c>
      <c r="AG112" s="4">
        <f t="shared" si="138"/>
        <v>-9.6373964310882861E-3</v>
      </c>
      <c r="AH112" s="4">
        <f t="shared" si="138"/>
        <v>5.2640787773348069E-3</v>
      </c>
      <c r="AI112" s="4">
        <f t="shared" si="138"/>
        <v>6.5326562277126642E-3</v>
      </c>
      <c r="AJ112" s="4">
        <f t="shared" si="138"/>
        <v>2.0742361334544351E-3</v>
      </c>
      <c r="AK112" s="4">
        <f t="shared" si="138"/>
        <v>2.2164300644125731E-3</v>
      </c>
      <c r="AL112" s="4">
        <f t="shared" si="138"/>
        <v>6.566761411424489E-3</v>
      </c>
      <c r="AM112" s="4">
        <f t="shared" si="138"/>
        <v>6.383956441704578E-3</v>
      </c>
      <c r="AN112" s="4">
        <f t="shared" si="138"/>
        <v>-2.4590643603050527E-3</v>
      </c>
      <c r="AO112" s="4">
        <f t="shared" si="138"/>
        <v>5.1867554031511907E-3</v>
      </c>
      <c r="AP112" s="4">
        <f t="shared" si="138"/>
        <v>3.23837222541511E-2</v>
      </c>
      <c r="AQ112" s="4">
        <f t="shared" si="138"/>
        <v>-4.2385290572491945E-3</v>
      </c>
      <c r="AR112" s="4">
        <f t="shared" si="138"/>
        <v>-5.7472681685255978E-4</v>
      </c>
      <c r="AS112" s="4">
        <f t="shared" si="138"/>
        <v>-3.9444020663340594E-4</v>
      </c>
      <c r="AT112" s="4">
        <f t="shared" si="138"/>
        <v>9.383371352510668E-3</v>
      </c>
      <c r="AU112" s="4">
        <f t="shared" si="138"/>
        <v>-4.5806975102179398E-3</v>
      </c>
      <c r="AV112" s="4">
        <f t="shared" si="138"/>
        <v>2.6135933057758739E-2</v>
      </c>
      <c r="AW112" s="4">
        <f t="shared" si="138"/>
        <v>-1.5844545024241452E-3</v>
      </c>
      <c r="AX112" s="4">
        <f t="shared" si="138"/>
        <v>3.2712963493917967E-3</v>
      </c>
      <c r="AY112" s="4">
        <f t="shared" si="138"/>
        <v>-1.0646375032942952E-2</v>
      </c>
      <c r="AZ112" s="4">
        <f t="shared" ref="AZ112:BI112" si="139">AZ42-AVERAGE(AZ$36:AZ$45)</f>
        <v>-4.4820193559242166E-3</v>
      </c>
      <c r="BA112" s="4">
        <f t="shared" si="139"/>
        <v>-6.2602365404013701E-4</v>
      </c>
      <c r="BB112" s="4">
        <f t="shared" si="139"/>
        <v>6.2072816980010548E-4</v>
      </c>
      <c r="BC112" s="4">
        <f t="shared" si="139"/>
        <v>-1.8512212823365364E-3</v>
      </c>
      <c r="BD112" s="4">
        <f t="shared" si="139"/>
        <v>1.449687842446706E-4</v>
      </c>
      <c r="BE112" s="4">
        <f t="shared" si="139"/>
        <v>-9.4390872064556396E-3</v>
      </c>
      <c r="BF112" s="4">
        <f t="shared" si="139"/>
        <v>3.8522424241924837E-3</v>
      </c>
      <c r="BG112" s="4">
        <f t="shared" si="139"/>
        <v>-5.7303906726146299E-3</v>
      </c>
      <c r="BH112" s="4">
        <f t="shared" si="139"/>
        <v>1.5766689081690839E-2</v>
      </c>
      <c r="BI112" s="4">
        <f t="shared" si="139"/>
        <v>-4.1041631279189411E-3</v>
      </c>
      <c r="BL112" s="24">
        <f t="shared" si="129"/>
        <v>2.0485166365563729E-3</v>
      </c>
      <c r="CM112" s="1">
        <f t="shared" si="126"/>
        <v>26</v>
      </c>
    </row>
    <row r="113" spans="1:97" x14ac:dyDescent="0.25">
      <c r="A113" s="6">
        <v>-3</v>
      </c>
      <c r="B113" s="4">
        <f t="shared" ref="B113:AY113" si="140">B43-AVERAGE(B$36:B$45)</f>
        <v>-7.6929379592104224E-3</v>
      </c>
      <c r="C113" s="4">
        <f t="shared" si="140"/>
        <v>-4.5733957277811271E-3</v>
      </c>
      <c r="D113" s="4">
        <f t="shared" si="140"/>
        <v>5.1523931343765844E-3</v>
      </c>
      <c r="E113" s="4">
        <f t="shared" si="140"/>
        <v>1.3590251315994607E-3</v>
      </c>
      <c r="F113" s="4">
        <f t="shared" si="140"/>
        <v>3.5514099373858903E-2</v>
      </c>
      <c r="G113" s="4">
        <f t="shared" si="140"/>
        <v>5.6188834476742543E-3</v>
      </c>
      <c r="H113" s="4">
        <f t="shared" si="140"/>
        <v>4.3097827447381928E-3</v>
      </c>
      <c r="I113" s="4">
        <f t="shared" si="140"/>
        <v>-1.0273353047017169E-2</v>
      </c>
      <c r="J113" s="4">
        <f t="shared" si="140"/>
        <v>2.6839025029950413E-2</v>
      </c>
      <c r="K113" s="4">
        <f t="shared" si="140"/>
        <v>-1.1480228129646122E-2</v>
      </c>
      <c r="L113" s="4">
        <f t="shared" si="140"/>
        <v>4.2282717822290497E-2</v>
      </c>
      <c r="M113" s="4">
        <f t="shared" si="140"/>
        <v>3.5306546871129704E-2</v>
      </c>
      <c r="N113" s="4">
        <f t="shared" si="140"/>
        <v>-4.5152864930275019E-3</v>
      </c>
      <c r="O113" s="4">
        <f t="shared" si="140"/>
        <v>-7.2590238191543362E-3</v>
      </c>
      <c r="P113" s="4">
        <f t="shared" si="140"/>
        <v>1.922454345519449E-2</v>
      </c>
      <c r="Q113" s="4">
        <f t="shared" si="140"/>
        <v>-7.3980201777280865E-3</v>
      </c>
      <c r="R113" s="4">
        <f t="shared" si="140"/>
        <v>1.4267118259241551E-2</v>
      </c>
      <c r="S113" s="4">
        <f t="shared" si="140"/>
        <v>5.2371575215438247E-2</v>
      </c>
      <c r="T113" s="4">
        <f t="shared" si="140"/>
        <v>-1.7962157992434721E-2</v>
      </c>
      <c r="U113" s="4">
        <f t="shared" si="140"/>
        <v>-7.4809066822322315E-4</v>
      </c>
      <c r="V113" s="4">
        <f t="shared" si="140"/>
        <v>6.5829840717143307E-3</v>
      </c>
      <c r="W113" s="4">
        <f t="shared" si="140"/>
        <v>-8.7853941696021936E-3</v>
      </c>
      <c r="X113" s="4">
        <f t="shared" si="140"/>
        <v>2.8514439870692271E-3</v>
      </c>
      <c r="Y113" s="4">
        <f t="shared" si="140"/>
        <v>3.0634751176115037E-2</v>
      </c>
      <c r="Z113" s="4">
        <f t="shared" si="140"/>
        <v>-4.322347826119231E-3</v>
      </c>
      <c r="AA113" s="4">
        <f t="shared" si="140"/>
        <v>-1.1756777488959138E-2</v>
      </c>
      <c r="AB113" s="4">
        <f t="shared" si="140"/>
        <v>6.12932533551657E-3</v>
      </c>
      <c r="AC113" s="4">
        <f t="shared" si="140"/>
        <v>9.9265704480191695E-3</v>
      </c>
      <c r="AD113" s="4">
        <f t="shared" si="140"/>
        <v>4.6659244063336665E-3</v>
      </c>
      <c r="AE113" s="4">
        <f t="shared" si="140"/>
        <v>-2.3268251734712246E-3</v>
      </c>
      <c r="AF113" s="4">
        <f t="shared" si="140"/>
        <v>1.1907624560643995E-3</v>
      </c>
      <c r="AG113" s="4">
        <f t="shared" si="140"/>
        <v>-9.6826394077362161E-3</v>
      </c>
      <c r="AH113" s="4">
        <f t="shared" si="140"/>
        <v>5.2639762414350005E-3</v>
      </c>
      <c r="AI113" s="4">
        <f t="shared" si="140"/>
        <v>6.4361238390167885E-3</v>
      </c>
      <c r="AJ113" s="4">
        <f t="shared" si="140"/>
        <v>2.0189259072523474E-4</v>
      </c>
      <c r="AK113" s="4">
        <f t="shared" si="140"/>
        <v>3.4116588088693757E-2</v>
      </c>
      <c r="AL113" s="4">
        <f t="shared" si="140"/>
        <v>6.4673824364424003E-3</v>
      </c>
      <c r="AM113" s="4">
        <f t="shared" si="140"/>
        <v>6.3717636253425095E-3</v>
      </c>
      <c r="AN113" s="4">
        <f t="shared" si="140"/>
        <v>-2.5045653471393479E-3</v>
      </c>
      <c r="AO113" s="4">
        <f t="shared" si="140"/>
        <v>5.1449291652491905E-3</v>
      </c>
      <c r="AP113" s="4">
        <f t="shared" si="140"/>
        <v>3.2201946003793919E-2</v>
      </c>
      <c r="AQ113" s="4">
        <f t="shared" si="140"/>
        <v>7.5365836455732246E-3</v>
      </c>
      <c r="AR113" s="4">
        <f t="shared" si="140"/>
        <v>-6.0454681664357662E-4</v>
      </c>
      <c r="AS113" s="4">
        <f t="shared" si="140"/>
        <v>-4.2481767946495313E-4</v>
      </c>
      <c r="AT113" s="4">
        <f t="shared" si="140"/>
        <v>9.3832587541271099E-3</v>
      </c>
      <c r="AU113" s="4">
        <f t="shared" si="140"/>
        <v>-4.5815174222740623E-3</v>
      </c>
      <c r="AV113" s="4">
        <f t="shared" si="140"/>
        <v>2.5858754415175163E-2</v>
      </c>
      <c r="AW113" s="4">
        <f t="shared" si="140"/>
        <v>3.8895614933399207E-2</v>
      </c>
      <c r="AX113" s="4">
        <f t="shared" si="140"/>
        <v>3.2616822219187418E-3</v>
      </c>
      <c r="AY113" s="4">
        <f t="shared" si="140"/>
        <v>-1.0734545384310158E-2</v>
      </c>
      <c r="AZ113" s="4">
        <f t="shared" ref="AZ113:BI113" si="141">AZ43-AVERAGE(AZ$36:AZ$45)</f>
        <v>-4.5454295431134962E-3</v>
      </c>
      <c r="BA113" s="4">
        <f t="shared" si="141"/>
        <v>-6.4868274310940586E-4</v>
      </c>
      <c r="BB113" s="4">
        <f t="shared" si="141"/>
        <v>-2.3210488652783065E-4</v>
      </c>
      <c r="BC113" s="4">
        <f t="shared" si="141"/>
        <v>5.5513567548395537E-2</v>
      </c>
      <c r="BD113" s="4">
        <f t="shared" si="141"/>
        <v>1.1726758471319702E-4</v>
      </c>
      <c r="BE113" s="4">
        <f t="shared" si="141"/>
        <v>-9.551764114596106E-3</v>
      </c>
      <c r="BF113" s="4">
        <f t="shared" si="141"/>
        <v>3.8521838934544206E-3</v>
      </c>
      <c r="BG113" s="4">
        <f t="shared" si="141"/>
        <v>-5.7304650737778594E-3</v>
      </c>
      <c r="BH113" s="4">
        <f t="shared" si="141"/>
        <v>1.5766673741092616E-2</v>
      </c>
      <c r="BI113" s="4">
        <f t="shared" si="141"/>
        <v>3.3251136365201626E-2</v>
      </c>
      <c r="BL113" s="24">
        <f t="shared" si="129"/>
        <v>7.4255646728167814E-3</v>
      </c>
      <c r="CM113" s="1">
        <f t="shared" si="126"/>
        <v>31</v>
      </c>
    </row>
    <row r="114" spans="1:97" x14ac:dyDescent="0.25">
      <c r="A114" s="6">
        <v>-2</v>
      </c>
      <c r="B114" s="4">
        <f t="shared" ref="B114:AY114" si="142">B44-AVERAGE(B$36:B$45)</f>
        <v>-2.8373224370766992E-2</v>
      </c>
      <c r="C114" s="4">
        <f t="shared" si="142"/>
        <v>-1.2143786977644792E-2</v>
      </c>
      <c r="D114" s="4">
        <f t="shared" si="142"/>
        <v>-4.0785425787407029E-2</v>
      </c>
      <c r="E114" s="4">
        <f t="shared" si="142"/>
        <v>2.1244346405100163E-3</v>
      </c>
      <c r="F114" s="4">
        <f t="shared" si="142"/>
        <v>3.4929091387049437E-2</v>
      </c>
      <c r="G114" s="4">
        <f t="shared" si="142"/>
        <v>1.4349826962994135E-2</v>
      </c>
      <c r="H114" s="4">
        <f t="shared" si="142"/>
        <v>-1.6849054446079932E-2</v>
      </c>
      <c r="I114" s="4">
        <f t="shared" si="142"/>
        <v>-1.1145003050478497E-2</v>
      </c>
      <c r="J114" s="4">
        <f t="shared" si="142"/>
        <v>-4.5529721380837877E-2</v>
      </c>
      <c r="K114" s="4">
        <f t="shared" si="142"/>
        <v>3.2924823103045127E-2</v>
      </c>
      <c r="L114" s="4">
        <f t="shared" si="142"/>
        <v>4.0214464758231386E-2</v>
      </c>
      <c r="M114" s="4">
        <f t="shared" si="142"/>
        <v>5.9394709500542923E-2</v>
      </c>
      <c r="N114" s="4">
        <f t="shared" si="142"/>
        <v>-1.5652985294359774E-2</v>
      </c>
      <c r="O114" s="4">
        <f t="shared" si="142"/>
        <v>-1.2003382862193631E-2</v>
      </c>
      <c r="P114" s="4">
        <f t="shared" si="142"/>
        <v>-1.5154766935659713E-2</v>
      </c>
      <c r="Q114" s="4">
        <f t="shared" si="142"/>
        <v>4.527270152977618E-2</v>
      </c>
      <c r="R114" s="4">
        <f t="shared" si="142"/>
        <v>1.4230603664025733E-2</v>
      </c>
      <c r="S114" s="4">
        <f t="shared" si="142"/>
        <v>-3.7107355361793615E-3</v>
      </c>
      <c r="T114" s="4">
        <f t="shared" si="142"/>
        <v>1.5583332824192855E-2</v>
      </c>
      <c r="U114" s="4">
        <f t="shared" si="142"/>
        <v>6.0765682788694745E-3</v>
      </c>
      <c r="V114" s="4">
        <f t="shared" si="142"/>
        <v>-4.9495064280885771E-2</v>
      </c>
      <c r="W114" s="4">
        <f t="shared" si="142"/>
        <v>2.207040561765769E-2</v>
      </c>
      <c r="X114" s="4">
        <f t="shared" si="142"/>
        <v>2.1912664419189674E-3</v>
      </c>
      <c r="Y114" s="4">
        <f t="shared" si="142"/>
        <v>7.9991100323678795E-3</v>
      </c>
      <c r="Z114" s="4">
        <f t="shared" si="142"/>
        <v>1.4078016417381432E-2</v>
      </c>
      <c r="AA114" s="4">
        <f t="shared" si="142"/>
        <v>-2.1046532520312047E-2</v>
      </c>
      <c r="AB114" s="4">
        <f t="shared" si="142"/>
        <v>-5.2828440425777192E-3</v>
      </c>
      <c r="AC114" s="4">
        <f t="shared" si="142"/>
        <v>-2.0100639069772434E-2</v>
      </c>
      <c r="AD114" s="4">
        <f t="shared" si="142"/>
        <v>4.3814532049647401E-3</v>
      </c>
      <c r="AE114" s="4">
        <f t="shared" si="142"/>
        <v>9.7691678360268625E-2</v>
      </c>
      <c r="AF114" s="4">
        <f t="shared" si="142"/>
        <v>-8.4785916718889739E-3</v>
      </c>
      <c r="AG114" s="4">
        <f t="shared" si="142"/>
        <v>-1.0441148790166169E-2</v>
      </c>
      <c r="AH114" s="4">
        <f t="shared" si="142"/>
        <v>-1.9792849832737328E-4</v>
      </c>
      <c r="AI114" s="4">
        <f t="shared" si="142"/>
        <v>1.1772884869666555E-2</v>
      </c>
      <c r="AJ114" s="4">
        <f t="shared" si="142"/>
        <v>-1.8437347462466544E-3</v>
      </c>
      <c r="AK114" s="4">
        <f t="shared" si="142"/>
        <v>3.2771514983000689E-2</v>
      </c>
      <c r="AL114" s="4">
        <f t="shared" si="142"/>
        <v>-2.3270755302711773E-2</v>
      </c>
      <c r="AM114" s="4">
        <f t="shared" si="142"/>
        <v>-4.7827941415691813E-2</v>
      </c>
      <c r="AN114" s="4">
        <f t="shared" si="142"/>
        <v>-4.6523397598939212E-2</v>
      </c>
      <c r="AO114" s="4">
        <f t="shared" si="142"/>
        <v>-7.3438384608603309E-3</v>
      </c>
      <c r="AP114" s="4">
        <f t="shared" si="142"/>
        <v>3.2024974164800574E-2</v>
      </c>
      <c r="AQ114" s="4">
        <f t="shared" si="142"/>
        <v>2.5722105140606841E-2</v>
      </c>
      <c r="AR114" s="4">
        <f t="shared" si="142"/>
        <v>-7.0337222568133562E-3</v>
      </c>
      <c r="AS114" s="4">
        <f t="shared" si="142"/>
        <v>6.832338450227066E-3</v>
      </c>
      <c r="AT114" s="4">
        <f t="shared" si="142"/>
        <v>-3.7296571057912675E-2</v>
      </c>
      <c r="AU114" s="4">
        <f t="shared" si="142"/>
        <v>3.3943861841115676E-2</v>
      </c>
      <c r="AV114" s="4">
        <f t="shared" si="142"/>
        <v>2.5590580217929079E-2</v>
      </c>
      <c r="AW114" s="4">
        <f t="shared" si="142"/>
        <v>5.7230027459726079E-3</v>
      </c>
      <c r="AX114" s="4">
        <f t="shared" si="142"/>
        <v>-2.7384268792023147E-3</v>
      </c>
      <c r="AY114" s="4">
        <f t="shared" si="142"/>
        <v>2.2477969725318192E-3</v>
      </c>
      <c r="AZ114" s="4">
        <f t="shared" ref="AZ114:BI114" si="143">AZ44-AVERAGE(AZ$36:AZ$45)</f>
        <v>3.7987771367910825E-4</v>
      </c>
      <c r="BA114" s="4">
        <f t="shared" si="143"/>
        <v>-8.0659421020540766E-3</v>
      </c>
      <c r="BB114" s="4">
        <f t="shared" si="143"/>
        <v>-1.13703114023379E-3</v>
      </c>
      <c r="BC114" s="4">
        <f t="shared" si="143"/>
        <v>2.3282128513842905E-2</v>
      </c>
      <c r="BD114" s="4">
        <f t="shared" si="143"/>
        <v>5.7269489995238031E-4</v>
      </c>
      <c r="BE114" s="4">
        <f t="shared" si="143"/>
        <v>6.0971470661882275E-3</v>
      </c>
      <c r="BF114" s="4">
        <f t="shared" si="143"/>
        <v>-2.5000119657916479E-2</v>
      </c>
      <c r="BG114" s="4">
        <f t="shared" si="143"/>
        <v>1.9068558830635102E-2</v>
      </c>
      <c r="BH114" s="4">
        <f t="shared" si="143"/>
        <v>1.5766658404290208E-2</v>
      </c>
      <c r="BI114" s="4">
        <f t="shared" si="143"/>
        <v>1.5081719792165969E-2</v>
      </c>
      <c r="BL114" s="24">
        <f t="shared" si="129"/>
        <v>2.431966919938014E-3</v>
      </c>
      <c r="CM114" s="1">
        <f t="shared" si="126"/>
        <v>25</v>
      </c>
    </row>
    <row r="115" spans="1:97" x14ac:dyDescent="0.25">
      <c r="A115" s="6">
        <v>-1</v>
      </c>
      <c r="B115" s="4">
        <f t="shared" ref="B115:AY115" si="144">B45-AVERAGE(B$36:B$45)</f>
        <v>7.2041351555558658E-2</v>
      </c>
      <c r="C115" s="4">
        <f t="shared" si="144"/>
        <v>4.3913580816036239E-2</v>
      </c>
      <c r="D115" s="4">
        <f t="shared" si="144"/>
        <v>2.5946284702498389E-3</v>
      </c>
      <c r="E115" s="4">
        <f t="shared" si="144"/>
        <v>8.4644339684453781E-3</v>
      </c>
      <c r="F115" s="4">
        <f t="shared" si="144"/>
        <v>4.3615515265283372E-2</v>
      </c>
      <c r="G115" s="4">
        <f t="shared" si="144"/>
        <v>-7.2998236645798143E-3</v>
      </c>
      <c r="H115" s="4">
        <f t="shared" si="144"/>
        <v>-1.0827409245451957E-2</v>
      </c>
      <c r="I115" s="4">
        <f t="shared" si="144"/>
        <v>3.2571718897735837E-2</v>
      </c>
      <c r="J115" s="4">
        <f t="shared" si="144"/>
        <v>7.8340628556009574E-3</v>
      </c>
      <c r="K115" s="4">
        <f t="shared" si="144"/>
        <v>-5.1175832371630429E-3</v>
      </c>
      <c r="L115" s="4">
        <f t="shared" si="144"/>
        <v>0.19104337087967235</v>
      </c>
      <c r="M115" s="4">
        <f t="shared" si="144"/>
        <v>-1.6343882878489244E-2</v>
      </c>
      <c r="N115" s="4">
        <f t="shared" si="144"/>
        <v>-1.5885591457573033E-2</v>
      </c>
      <c r="O115" s="4">
        <f t="shared" si="144"/>
        <v>-2.3274838986333782E-3</v>
      </c>
      <c r="P115" s="4">
        <f t="shared" si="144"/>
        <v>-2.2889544575501464E-3</v>
      </c>
      <c r="Q115" s="4">
        <f t="shared" si="144"/>
        <v>-2.0079040489376629E-2</v>
      </c>
      <c r="R115" s="4">
        <f t="shared" si="144"/>
        <v>8.5266572368676269E-2</v>
      </c>
      <c r="S115" s="4">
        <f t="shared" si="144"/>
        <v>-4.4152684113899178E-3</v>
      </c>
      <c r="T115" s="4">
        <f t="shared" si="144"/>
        <v>-7.5390845966613581E-3</v>
      </c>
      <c r="U115" s="4">
        <f t="shared" si="144"/>
        <v>3.4631829927947791E-4</v>
      </c>
      <c r="V115" s="4">
        <f t="shared" si="144"/>
        <v>8.6861342511905984E-2</v>
      </c>
      <c r="W115" s="4">
        <f t="shared" si="144"/>
        <v>-4.981781942223866E-3</v>
      </c>
      <c r="X115" s="4">
        <f t="shared" si="144"/>
        <v>0.14475050543231871</v>
      </c>
      <c r="Y115" s="4">
        <f t="shared" si="144"/>
        <v>9.7962295255355145E-3</v>
      </c>
      <c r="Z115" s="4">
        <f t="shared" si="144"/>
        <v>-3.1029670265289057E-2</v>
      </c>
      <c r="AA115" s="4">
        <f t="shared" si="144"/>
        <v>4.2266526388280948E-2</v>
      </c>
      <c r="AB115" s="4">
        <f t="shared" si="144"/>
        <v>-1.0075272085431309E-2</v>
      </c>
      <c r="AC115" s="4">
        <f t="shared" si="144"/>
        <v>-3.6080300400473265E-3</v>
      </c>
      <c r="AD115" s="4">
        <f t="shared" si="144"/>
        <v>0.18486744992355075</v>
      </c>
      <c r="AE115" s="4">
        <f t="shared" si="144"/>
        <v>6.8724400431688631E-3</v>
      </c>
      <c r="AF115" s="4">
        <f t="shared" si="144"/>
        <v>-4.1190921609678015E-2</v>
      </c>
      <c r="AG115" s="4">
        <f t="shared" si="144"/>
        <v>2.5180629959366201E-2</v>
      </c>
      <c r="AH115" s="4">
        <f t="shared" si="144"/>
        <v>1.711539574047995E-2</v>
      </c>
      <c r="AI115" s="4">
        <f t="shared" si="144"/>
        <v>-1.4233245635241473E-2</v>
      </c>
      <c r="AJ115" s="4">
        <f t="shared" si="144"/>
        <v>4.7638328192399687E-2</v>
      </c>
      <c r="AK115" s="4">
        <f t="shared" si="144"/>
        <v>-4.0365029681493338E-2</v>
      </c>
      <c r="AL115" s="4">
        <f t="shared" si="144"/>
        <v>-2.9418555655115929E-2</v>
      </c>
      <c r="AM115" s="4">
        <f t="shared" si="144"/>
        <v>-5.6702360914879547E-3</v>
      </c>
      <c r="AN115" s="4">
        <f t="shared" si="144"/>
        <v>7.6881984062957209E-2</v>
      </c>
      <c r="AO115" s="4">
        <f t="shared" si="144"/>
        <v>-1.3987703384144222E-2</v>
      </c>
      <c r="AP115" s="4">
        <f t="shared" si="144"/>
        <v>0.18560079005255231</v>
      </c>
      <c r="AQ115" s="4">
        <f t="shared" si="144"/>
        <v>2.0941629138693116E-2</v>
      </c>
      <c r="AR115" s="4">
        <f t="shared" si="144"/>
        <v>-1.6227042941978451E-2</v>
      </c>
      <c r="AS115" s="4">
        <f t="shared" si="144"/>
        <v>-5.1509767884631999E-3</v>
      </c>
      <c r="AT115" s="4">
        <f t="shared" si="144"/>
        <v>2.9222419214119017E-2</v>
      </c>
      <c r="AU115" s="4">
        <f t="shared" si="144"/>
        <v>-2.1908349751630276E-2</v>
      </c>
      <c r="AV115" s="4">
        <f t="shared" si="144"/>
        <v>3.9311508945403188E-2</v>
      </c>
      <c r="AW115" s="4">
        <f t="shared" si="144"/>
        <v>9.182536324927321E-3</v>
      </c>
      <c r="AX115" s="4">
        <f t="shared" si="144"/>
        <v>-4.4119306418394726E-2</v>
      </c>
      <c r="AY115" s="4">
        <f t="shared" si="144"/>
        <v>1.8860859467886106E-2</v>
      </c>
      <c r="AZ115" s="4">
        <f t="shared" ref="AZ115:BI115" si="145">AZ45-AVERAGE(AZ$36:AZ$45)</f>
        <v>-8.0348660900411845E-3</v>
      </c>
      <c r="BA115" s="4">
        <f t="shared" si="145"/>
        <v>-1.9524922028645333E-2</v>
      </c>
      <c r="BB115" s="4">
        <f t="shared" si="145"/>
        <v>5.6924383371007123E-2</v>
      </c>
      <c r="BC115" s="4">
        <f t="shared" si="145"/>
        <v>-4.0829206111227721E-2</v>
      </c>
      <c r="BD115" s="4">
        <f t="shared" si="145"/>
        <v>-7.482970961479346E-2</v>
      </c>
      <c r="BE115" s="4">
        <f t="shared" si="145"/>
        <v>8.0469675791397625E-3</v>
      </c>
      <c r="BF115" s="4">
        <f t="shared" si="145"/>
        <v>5.5877596707032788E-3</v>
      </c>
      <c r="BG115" s="4">
        <f t="shared" si="145"/>
        <v>-1.8049957392724105E-2</v>
      </c>
      <c r="BH115" s="4">
        <f t="shared" si="145"/>
        <v>8.3842896600042988E-2</v>
      </c>
      <c r="BI115" s="4">
        <f t="shared" si="145"/>
        <v>-8.6621963270705621E-3</v>
      </c>
      <c r="BL115" s="24">
        <f t="shared" si="129"/>
        <v>1.739038388881645E-2</v>
      </c>
      <c r="BS115" s="16" t="s">
        <v>5</v>
      </c>
      <c r="BT115" s="16" t="s">
        <v>6</v>
      </c>
      <c r="BU115" s="16" t="s">
        <v>7</v>
      </c>
      <c r="BZ115" s="16" t="s">
        <v>5</v>
      </c>
      <c r="CA115" s="16" t="s">
        <v>6</v>
      </c>
      <c r="CB115" s="16" t="s">
        <v>7</v>
      </c>
      <c r="CG115" s="10" t="s">
        <v>8</v>
      </c>
      <c r="CH115" s="16" t="s">
        <v>5</v>
      </c>
      <c r="CI115" s="16" t="s">
        <v>6</v>
      </c>
      <c r="CJ115" s="16" t="s">
        <v>7</v>
      </c>
      <c r="CM115" s="1">
        <f t="shared" si="126"/>
        <v>26</v>
      </c>
      <c r="CO115" s="10" t="s">
        <v>9</v>
      </c>
      <c r="CP115" s="16" t="s">
        <v>5</v>
      </c>
      <c r="CQ115" s="16" t="s">
        <v>6</v>
      </c>
      <c r="CR115" s="16" t="s">
        <v>7</v>
      </c>
    </row>
    <row r="116" spans="1:97" s="9" customFormat="1" x14ac:dyDescent="0.25">
      <c r="A116" s="7">
        <v>0</v>
      </c>
      <c r="B116" s="8">
        <f t="shared" ref="B116:AY116" si="146">B46-AVERAGE(B$36:B$45)</f>
        <v>-5.4097662518008599E-2</v>
      </c>
      <c r="C116" s="8">
        <f t="shared" si="146"/>
        <v>-1.2682361964420713E-2</v>
      </c>
      <c r="D116" s="8">
        <f t="shared" si="146"/>
        <v>4.0400732110574183E-2</v>
      </c>
      <c r="E116" s="8">
        <f t="shared" si="146"/>
        <v>-2.3182722507809157E-4</v>
      </c>
      <c r="F116" s="8">
        <f t="shared" si="146"/>
        <v>4.3449880892337589E-2</v>
      </c>
      <c r="G116" s="8">
        <f t="shared" si="146"/>
        <v>4.131423814613442E-2</v>
      </c>
      <c r="H116" s="8">
        <f t="shared" si="146"/>
        <v>-5.9552777786704564E-3</v>
      </c>
      <c r="I116" s="8">
        <f t="shared" si="146"/>
        <v>2.1331225986397362E-3</v>
      </c>
      <c r="J116" s="8">
        <f t="shared" si="146"/>
        <v>2.2085713245599513E-2</v>
      </c>
      <c r="K116" s="8">
        <f t="shared" si="146"/>
        <v>-4.7952961012835735E-2</v>
      </c>
      <c r="L116" s="8">
        <f t="shared" si="146"/>
        <v>-5.7867449441850329E-2</v>
      </c>
      <c r="M116" s="8">
        <f t="shared" si="146"/>
        <v>6.1927825737907165E-2</v>
      </c>
      <c r="N116" s="8">
        <f t="shared" si="146"/>
        <v>-3.4266545965900119E-2</v>
      </c>
      <c r="O116" s="8">
        <f t="shared" si="146"/>
        <v>-1.418388015045159E-2</v>
      </c>
      <c r="P116" s="8">
        <f t="shared" si="146"/>
        <v>3.0574315131890059E-2</v>
      </c>
      <c r="Q116" s="8">
        <f t="shared" si="146"/>
        <v>-3.4950620414618945E-2</v>
      </c>
      <c r="R116" s="8">
        <f t="shared" si="146"/>
        <v>-2.318542393805641E-2</v>
      </c>
      <c r="S116" s="8">
        <f t="shared" si="146"/>
        <v>5.3677306659204735E-3</v>
      </c>
      <c r="T116" s="8">
        <f t="shared" si="146"/>
        <v>-5.1341707255054249E-2</v>
      </c>
      <c r="U116" s="8">
        <f t="shared" si="146"/>
        <v>-9.7534728530276373E-3</v>
      </c>
      <c r="V116" s="8">
        <f t="shared" si="146"/>
        <v>9.1698478083045501E-3</v>
      </c>
      <c r="W116" s="8">
        <f t="shared" si="146"/>
        <v>0.12541744455332982</v>
      </c>
      <c r="X116" s="8">
        <f t="shared" si="146"/>
        <v>-3.7923113328177854E-2</v>
      </c>
      <c r="Y116" s="8">
        <f t="shared" si="146"/>
        <v>-3.0057317776761745E-3</v>
      </c>
      <c r="Z116" s="8">
        <f t="shared" si="146"/>
        <v>-1.4155852584537556E-2</v>
      </c>
      <c r="AA116" s="8">
        <f t="shared" si="146"/>
        <v>-9.4700251697379251E-4</v>
      </c>
      <c r="AB116" s="8">
        <f t="shared" si="146"/>
        <v>7.5858271107938774E-2</v>
      </c>
      <c r="AC116" s="8">
        <f t="shared" si="146"/>
        <v>-4.2986526295987267E-2</v>
      </c>
      <c r="AD116" s="8">
        <f t="shared" si="146"/>
        <v>5.7574395174755905E-2</v>
      </c>
      <c r="AE116" s="8">
        <f t="shared" si="146"/>
        <v>2.7727204368596155E-3</v>
      </c>
      <c r="AF116" s="8">
        <f t="shared" si="146"/>
        <v>-2.8205310730800431E-3</v>
      </c>
      <c r="AG116" s="8">
        <f t="shared" si="146"/>
        <v>1.278369842485785E-2</v>
      </c>
      <c r="AH116" s="8">
        <f t="shared" si="146"/>
        <v>3.1363774654928817E-2</v>
      </c>
      <c r="AI116" s="8">
        <f t="shared" si="146"/>
        <v>-2.3766968899754395E-2</v>
      </c>
      <c r="AJ116" s="8">
        <f t="shared" si="146"/>
        <v>-1.4490049155421653E-2</v>
      </c>
      <c r="AK116" s="8">
        <f t="shared" si="146"/>
        <v>-1.9090672063164834E-2</v>
      </c>
      <c r="AL116" s="8">
        <f t="shared" si="146"/>
        <v>6.08185377193835E-3</v>
      </c>
      <c r="AM116" s="8">
        <f t="shared" si="146"/>
        <v>-1.3011944185133092E-2</v>
      </c>
      <c r="AN116" s="8">
        <f t="shared" si="146"/>
        <v>-1.0104896503688636E-3</v>
      </c>
      <c r="AO116" s="8">
        <f t="shared" si="146"/>
        <v>-4.0610622033627308E-2</v>
      </c>
      <c r="AP116" s="8">
        <f t="shared" si="146"/>
        <v>4.3432091282793656E-2</v>
      </c>
      <c r="AQ116" s="8">
        <f t="shared" si="146"/>
        <v>4.9320504362583027E-2</v>
      </c>
      <c r="AR116" s="8">
        <f t="shared" si="146"/>
        <v>-2.9429475103576269E-2</v>
      </c>
      <c r="AS116" s="8">
        <f t="shared" si="146"/>
        <v>-1.572477647573366E-2</v>
      </c>
      <c r="AT116" s="8">
        <f t="shared" si="146"/>
        <v>-3.7833137423840063E-2</v>
      </c>
      <c r="AU116" s="8">
        <f t="shared" si="146"/>
        <v>-2.0889581626058105E-2</v>
      </c>
      <c r="AV116" s="8">
        <f t="shared" si="146"/>
        <v>-2.3326986220738997E-2</v>
      </c>
      <c r="AW116" s="8">
        <f t="shared" si="146"/>
        <v>-1.4979680657584494E-2</v>
      </c>
      <c r="AX116" s="8">
        <f t="shared" si="146"/>
        <v>4.1008155777685863E-3</v>
      </c>
      <c r="AY116" s="8">
        <f t="shared" si="146"/>
        <v>5.0432860462916668E-3</v>
      </c>
      <c r="AZ116" s="8">
        <f t="shared" ref="AZ116:BI116" si="147">AZ46-AVERAGE(AZ$36:AZ$45)</f>
        <v>3.0620143876136017E-2</v>
      </c>
      <c r="BA116" s="8">
        <f t="shared" si="147"/>
        <v>-1.1740964953600348E-2</v>
      </c>
      <c r="BB116" s="8">
        <f t="shared" si="147"/>
        <v>-2.1655495341511545E-2</v>
      </c>
      <c r="BC116" s="8">
        <f t="shared" si="147"/>
        <v>-3.42108631070078E-3</v>
      </c>
      <c r="BD116" s="8">
        <f t="shared" si="147"/>
        <v>5.6561935437582514E-3</v>
      </c>
      <c r="BE116" s="8">
        <f t="shared" si="147"/>
        <v>2.1052478661455114E-3</v>
      </c>
      <c r="BF116" s="8">
        <f t="shared" si="147"/>
        <v>-3.0206066874554583E-3</v>
      </c>
      <c r="BG116" s="8">
        <f t="shared" si="147"/>
        <v>-5.727267642198111E-3</v>
      </c>
      <c r="BH116" s="8">
        <f t="shared" si="147"/>
        <v>5.5770625908127536E-2</v>
      </c>
      <c r="BI116" s="8">
        <f t="shared" si="147"/>
        <v>-2.2005660783023205E-2</v>
      </c>
      <c r="BJ116" s="26"/>
      <c r="BL116" s="24">
        <f t="shared" si="129"/>
        <v>-9.5315673039595333E-5</v>
      </c>
      <c r="BM116" s="22">
        <f>BL116</f>
        <v>-9.5315673039595333E-5</v>
      </c>
      <c r="BQ116" s="8">
        <f t="shared" ref="BQ116:BQ125" si="148">_xlfn.STDEV.S(B116:AY116)</f>
        <v>3.6640080567855116E-2</v>
      </c>
      <c r="BR116" s="9">
        <f>(BL116/BQ116)*SQRT(1000)</f>
        <v>-8.2263635572204855E-2</v>
      </c>
      <c r="BS116" s="8">
        <f>_xlfn.T.INV.2T(0.1,999)</f>
        <v>1.6463803454274908</v>
      </c>
      <c r="BT116" s="8">
        <f>_xlfn.T.INV.2T(0.05,999)</f>
        <v>1.9623414611334626</v>
      </c>
      <c r="BU116" s="8">
        <f>_xlfn.T.INV.2T(0.01,999)</f>
        <v>2.5807596372676254</v>
      </c>
      <c r="BV116" s="9" t="str">
        <f>IF(ABS(BR116)&gt;BT116,"Odrzucamy H0","NieodrzucamyH0")</f>
        <v>NieodrzucamyH0</v>
      </c>
      <c r="BY116" s="9">
        <f>BL116/$BU$110</f>
        <v>-8.742029808841971E-3</v>
      </c>
      <c r="BZ116" s="8">
        <f>_xlfn.T.INV.2T(0.1,9)</f>
        <v>1.8331129326562374</v>
      </c>
      <c r="CA116" s="8">
        <f>_xlfn.T.INV.2T(0.05,9)</f>
        <v>2.2621571627982053</v>
      </c>
      <c r="CB116" s="8">
        <f>_xlfn.T.INV.2T(0.01,9)</f>
        <v>3.2498355415921263</v>
      </c>
      <c r="CC116" s="9" t="str">
        <f>IF(ABS(BY116)&gt;CA116,"Odrzucamy H0","NieodrzucamyH0")</f>
        <v>NieodrzucamyH0</v>
      </c>
      <c r="CF116" s="30">
        <f>COUNTIF(B116:BI116,"&gt;0")/60</f>
        <v>0.4</v>
      </c>
      <c r="CG116" s="9">
        <f>(SQRT(60)/0.5)*(CF116-0.5)</f>
        <v>-1.5491933384829664</v>
      </c>
      <c r="CH116" s="22">
        <f>NORMSINV(1-0.05)</f>
        <v>1.6448536269514715</v>
      </c>
      <c r="CI116" s="22">
        <f>NORMSINV(1-0.025)</f>
        <v>1.9599639845400536</v>
      </c>
      <c r="CJ116" s="22">
        <f>NORMSINV(1-0.005)</f>
        <v>2.5758293035488999</v>
      </c>
      <c r="CK116" s="9" t="str">
        <f>IF(ABS(CG116)&gt;CI116,"Odrzucamy H0","NieodrzucamyH0")</f>
        <v>NieodrzucamyH0</v>
      </c>
      <c r="CO116" s="9">
        <f>SQRT(60)*(CF116-$CQ$110)/SQRT($CQ$110*(1-$CQ$110))</f>
        <v>0</v>
      </c>
      <c r="CP116" s="22">
        <f>NORMSINV(1-0.05)</f>
        <v>1.6448536269514715</v>
      </c>
      <c r="CQ116" s="22">
        <f>NORMSINV(1-0.025)</f>
        <v>1.9599639845400536</v>
      </c>
      <c r="CR116" s="22">
        <f>NORMSINV(1-0.005)</f>
        <v>2.5758293035488999</v>
      </c>
      <c r="CS116" s="9" t="str">
        <f>IF(ABS(CO116)&gt;CQ116,"Odrzucamy H0","NieodrzucamyH0")</f>
        <v>NieodrzucamyH0</v>
      </c>
    </row>
    <row r="117" spans="1:97" x14ac:dyDescent="0.25">
      <c r="A117" s="6">
        <v>1</v>
      </c>
      <c r="B117" s="4">
        <f t="shared" ref="B117:AY117" si="149">B47-AVERAGE(B$36:B$45)</f>
        <v>-4.4041129265266474E-2</v>
      </c>
      <c r="C117" s="4">
        <f t="shared" si="149"/>
        <v>-6.9674771100975931E-3</v>
      </c>
      <c r="D117" s="4">
        <f t="shared" si="149"/>
        <v>2.9598812283511945E-2</v>
      </c>
      <c r="E117" s="4">
        <f t="shared" si="149"/>
        <v>-8.8827507061803434E-3</v>
      </c>
      <c r="F117" s="4">
        <f t="shared" si="149"/>
        <v>6.064425595499285E-2</v>
      </c>
      <c r="G117" s="4">
        <f t="shared" si="149"/>
        <v>2.9233870203464445E-4</v>
      </c>
      <c r="H117" s="4">
        <f t="shared" si="149"/>
        <v>4.6025578545444985E-2</v>
      </c>
      <c r="I117" s="4">
        <f t="shared" si="149"/>
        <v>-8.1741560893647328E-2</v>
      </c>
      <c r="J117" s="4">
        <f t="shared" si="149"/>
        <v>7.6016287518754319E-2</v>
      </c>
      <c r="K117" s="4">
        <f t="shared" si="149"/>
        <v>-2.1805809692578428E-2</v>
      </c>
      <c r="L117" s="4">
        <f t="shared" si="149"/>
        <v>5.0822479370424979E-2</v>
      </c>
      <c r="M117" s="4">
        <f t="shared" si="149"/>
        <v>5.8531717695960005E-3</v>
      </c>
      <c r="N117" s="4">
        <f t="shared" si="149"/>
        <v>9.047558722285574E-3</v>
      </c>
      <c r="O117" s="4">
        <f t="shared" si="149"/>
        <v>2.4945267925429868E-2</v>
      </c>
      <c r="P117" s="4">
        <f t="shared" si="149"/>
        <v>9.52419152960996E-2</v>
      </c>
      <c r="Q117" s="4">
        <f t="shared" si="149"/>
        <v>-3.1820905211292693E-3</v>
      </c>
      <c r="R117" s="4">
        <f t="shared" si="149"/>
        <v>8.9967865563136976E-2</v>
      </c>
      <c r="S117" s="4">
        <f t="shared" si="149"/>
        <v>-7.2363504081630805E-4</v>
      </c>
      <c r="T117" s="4">
        <f t="shared" si="149"/>
        <v>-3.8146855056788642E-3</v>
      </c>
      <c r="U117" s="4">
        <f t="shared" si="149"/>
        <v>2.9026438033002675E-2</v>
      </c>
      <c r="V117" s="4">
        <f t="shared" si="149"/>
        <v>2.8372885441848166E-2</v>
      </c>
      <c r="W117" s="4">
        <f t="shared" si="149"/>
        <v>8.5468160648895841E-2</v>
      </c>
      <c r="X117" s="4">
        <f t="shared" si="149"/>
        <v>5.3534497160656877E-2</v>
      </c>
      <c r="Y117" s="4">
        <f t="shared" si="149"/>
        <v>-1.2769109755133463E-2</v>
      </c>
      <c r="Z117" s="4">
        <f t="shared" si="149"/>
        <v>-3.3714955934222618E-3</v>
      </c>
      <c r="AA117" s="4">
        <f t="shared" si="149"/>
        <v>4.9838727098561839E-2</v>
      </c>
      <c r="AB117" s="4">
        <f t="shared" si="149"/>
        <v>8.0026626508031343E-2</v>
      </c>
      <c r="AC117" s="4">
        <f t="shared" si="149"/>
        <v>7.0733750002872908E-3</v>
      </c>
      <c r="AD117" s="4">
        <f t="shared" si="149"/>
        <v>1.8907919942987454E-2</v>
      </c>
      <c r="AE117" s="4">
        <f t="shared" si="149"/>
        <v>-1.5927124501165717E-2</v>
      </c>
      <c r="AF117" s="4">
        <f t="shared" si="149"/>
        <v>1.7275538285915805E-2</v>
      </c>
      <c r="AG117" s="4">
        <f t="shared" si="149"/>
        <v>2.8251362702398988E-2</v>
      </c>
      <c r="AH117" s="4">
        <f t="shared" si="149"/>
        <v>6.7850617324129725E-2</v>
      </c>
      <c r="AI117" s="4">
        <f t="shared" si="149"/>
        <v>-1.4581736160732868E-2</v>
      </c>
      <c r="AJ117" s="4">
        <f t="shared" si="149"/>
        <v>4.9333102120256926E-2</v>
      </c>
      <c r="AK117" s="4">
        <f t="shared" si="149"/>
        <v>-3.2224989395617919E-4</v>
      </c>
      <c r="AL117" s="4">
        <f t="shared" si="149"/>
        <v>3.0863272758124949E-2</v>
      </c>
      <c r="AM117" s="4">
        <f t="shared" si="149"/>
        <v>-3.6282997053007457E-2</v>
      </c>
      <c r="AN117" s="4">
        <f t="shared" si="149"/>
        <v>6.3954641244156313E-2</v>
      </c>
      <c r="AO117" s="4">
        <f t="shared" si="149"/>
        <v>3.2344730770218016E-2</v>
      </c>
      <c r="AP117" s="4">
        <f t="shared" si="149"/>
        <v>0.15106808577137396</v>
      </c>
      <c r="AQ117" s="4">
        <f t="shared" si="149"/>
        <v>2.2671755632771538E-2</v>
      </c>
      <c r="AR117" s="4">
        <f t="shared" si="149"/>
        <v>7.7749310825372259E-3</v>
      </c>
      <c r="AS117" s="4">
        <f t="shared" si="149"/>
        <v>-2.1465088622660881E-2</v>
      </c>
      <c r="AT117" s="4">
        <f t="shared" si="149"/>
        <v>4.2756849464560431E-2</v>
      </c>
      <c r="AU117" s="4">
        <f t="shared" si="149"/>
        <v>-6.6643605914857174E-3</v>
      </c>
      <c r="AV117" s="4">
        <f t="shared" si="149"/>
        <v>6.2832631460214533E-2</v>
      </c>
      <c r="AW117" s="4">
        <f t="shared" si="149"/>
        <v>1.3342808222883799E-4</v>
      </c>
      <c r="AX117" s="4">
        <f t="shared" si="149"/>
        <v>3.8114224756492848E-3</v>
      </c>
      <c r="AY117" s="4">
        <f t="shared" si="149"/>
        <v>4.1187220445912304E-2</v>
      </c>
      <c r="AZ117" s="4">
        <f t="shared" ref="AZ117:BI117" si="150">AZ47-AVERAGE(AZ$36:AZ$45)</f>
        <v>5.2383709748357828E-2</v>
      </c>
      <c r="BA117" s="4">
        <f t="shared" si="150"/>
        <v>-1.6826214422871535E-2</v>
      </c>
      <c r="BB117" s="4">
        <f t="shared" si="150"/>
        <v>7.0907138648525089E-2</v>
      </c>
      <c r="BC117" s="4">
        <f t="shared" si="150"/>
        <v>-1.1814208833284398E-3</v>
      </c>
      <c r="BD117" s="4">
        <f t="shared" si="150"/>
        <v>2.9959249064216806E-2</v>
      </c>
      <c r="BE117" s="4">
        <f t="shared" si="150"/>
        <v>1.457554716238752E-2</v>
      </c>
      <c r="BF117" s="4">
        <f t="shared" si="150"/>
        <v>4.5321879628223677E-2</v>
      </c>
      <c r="BG117" s="4">
        <f t="shared" si="150"/>
        <v>-1.3309358182497405E-2</v>
      </c>
      <c r="BH117" s="4">
        <f t="shared" si="150"/>
        <v>5.8063515737207611E-2</v>
      </c>
      <c r="BI117" s="4">
        <f t="shared" si="150"/>
        <v>-4.6423834448756059E-3</v>
      </c>
      <c r="BL117" s="24">
        <f t="shared" si="129"/>
        <v>2.3592035220913649E-2</v>
      </c>
      <c r="BM117" s="24">
        <f>SUM(BL116:BL117)</f>
        <v>2.3496719547874054E-2</v>
      </c>
      <c r="BQ117" s="4">
        <f t="shared" si="148"/>
        <v>4.1158829789467388E-2</v>
      </c>
      <c r="BR117" s="1">
        <f t="shared" ref="BR117:BR125" si="151">(BL117/BQ117)*SQRT(1000)</f>
        <v>18.126017264973903</v>
      </c>
      <c r="BS117" s="4">
        <f t="shared" ref="BS117:BS125" si="152">_xlfn.T.INV.2T(0.1,999)</f>
        <v>1.6463803454274908</v>
      </c>
      <c r="BT117" s="4">
        <f t="shared" ref="BT117:BT125" si="153">_xlfn.T.INV.2T(0.05,999)</f>
        <v>1.9623414611334626</v>
      </c>
      <c r="BU117" s="4">
        <f t="shared" ref="BU117:BU125" si="154">_xlfn.T.INV.2T(0.01,999)</f>
        <v>2.5807596372676254</v>
      </c>
      <c r="BV117" s="1" t="str">
        <f t="shared" ref="BV117:BV125" si="155">IF(ABS(BR117)&gt;BT117,"Odrzucamy H0","NieodrzucamyH0")</f>
        <v>Odrzucamy H0</v>
      </c>
      <c r="BY117" s="1">
        <f t="shared" ref="BY117:BY125" si="156">BL117/$BU$110</f>
        <v>2.1637813444049345</v>
      </c>
      <c r="BZ117" s="4">
        <f t="shared" ref="BZ117:BZ125" si="157">_xlfn.T.INV.2T(0.1,9)</f>
        <v>1.8331129326562374</v>
      </c>
      <c r="CA117" s="4">
        <f t="shared" ref="CA117:CA125" si="158">_xlfn.T.INV.2T(0.05,9)</f>
        <v>2.2621571627982053</v>
      </c>
      <c r="CB117" s="4">
        <f t="shared" ref="CB117:CB125" si="159">_xlfn.T.INV.2T(0.01,9)</f>
        <v>3.2498355415921263</v>
      </c>
      <c r="CC117" s="1" t="str">
        <f t="shared" ref="CC117:CC125" si="160">IF(ABS(BY117)&gt;CA117,"Odrzucamy H0","NieodrzucamyH0")</f>
        <v>NieodrzucamyH0</v>
      </c>
      <c r="CF117" s="34">
        <f t="shared" ref="CF117:CF125" si="161">COUNTIF(B117:BI117,"&gt;0")/60</f>
        <v>0.66666666666666663</v>
      </c>
      <c r="CG117" s="35">
        <f t="shared" ref="CG117:CG125" si="162">(SQRT(60)/0.5)*(CF117-0.5)</f>
        <v>2.5819888974716108</v>
      </c>
      <c r="CH117" s="23">
        <f t="shared" ref="CH117:CH125" si="163">NORMSINV(1-0.05)</f>
        <v>1.6448536269514715</v>
      </c>
      <c r="CI117" s="23">
        <f t="shared" ref="CI117:CI125" si="164">NORMSINV(1-0.025)</f>
        <v>1.9599639845400536</v>
      </c>
      <c r="CJ117" s="23">
        <f t="shared" ref="CJ117:CJ125" si="165">NORMSINV(1-0.005)</f>
        <v>2.5758293035488999</v>
      </c>
      <c r="CK117" s="1" t="str">
        <f t="shared" ref="CK117:CK125" si="166">IF(ABS(CG117)&gt;CI117,"Odrzucamy H0","NieodrzucamyH0")</f>
        <v>Odrzucamy H0</v>
      </c>
      <c r="CO117" s="35">
        <f t="shared" ref="CO117:CO125" si="167">SQRT(60)*(CF117-$CQ$110)/SQRT($CQ$110*(1-$CQ$110))</f>
        <v>4.2163702135578385</v>
      </c>
      <c r="CP117" s="23">
        <f t="shared" ref="CP117:CP125" si="168">NORMSINV(1-0.05)</f>
        <v>1.6448536269514715</v>
      </c>
      <c r="CQ117" s="23">
        <f t="shared" ref="CQ117:CQ125" si="169">NORMSINV(1-0.025)</f>
        <v>1.9599639845400536</v>
      </c>
      <c r="CR117" s="23">
        <f t="shared" ref="CR117:CR125" si="170">NORMSINV(1-0.005)</f>
        <v>2.5758293035488999</v>
      </c>
      <c r="CS117" s="1" t="str">
        <f t="shared" ref="CS117:CS125" si="171">IF(ABS(CO117)&gt;CQ117,"Odrzucamy H0","NieodrzucamyH0")</f>
        <v>Odrzucamy H0</v>
      </c>
    </row>
    <row r="118" spans="1:97" x14ac:dyDescent="0.25">
      <c r="A118" s="6">
        <v>2</v>
      </c>
      <c r="B118" s="4">
        <f t="shared" ref="B118:AY118" si="172">B48-AVERAGE(B$36:B$45)</f>
        <v>-1.5446804376843259E-2</v>
      </c>
      <c r="C118" s="4">
        <f t="shared" si="172"/>
        <v>9.980981871487573E-3</v>
      </c>
      <c r="D118" s="4">
        <f t="shared" si="172"/>
        <v>1.1367414881738685E-2</v>
      </c>
      <c r="E118" s="4">
        <f t="shared" si="172"/>
        <v>-2.3444853222200361E-3</v>
      </c>
      <c r="F118" s="4">
        <f t="shared" si="172"/>
        <v>1.18535049175276E-2</v>
      </c>
      <c r="G118" s="4">
        <f t="shared" si="172"/>
        <v>2.8450043087846011E-4</v>
      </c>
      <c r="H118" s="4">
        <f t="shared" si="172"/>
        <v>9.2050575548293535E-3</v>
      </c>
      <c r="I118" s="4">
        <f t="shared" si="172"/>
        <v>1.184039639159431E-2</v>
      </c>
      <c r="J118" s="4">
        <f t="shared" si="172"/>
        <v>2.3008710009778277E-2</v>
      </c>
      <c r="K118" s="4">
        <f t="shared" si="172"/>
        <v>-2.2583393076205847E-2</v>
      </c>
      <c r="L118" s="4">
        <f t="shared" si="172"/>
        <v>-3.248983599026186E-2</v>
      </c>
      <c r="M118" s="4">
        <f t="shared" si="172"/>
        <v>5.4889650568386485E-3</v>
      </c>
      <c r="N118" s="4">
        <f t="shared" si="172"/>
        <v>4.3060792168353465E-3</v>
      </c>
      <c r="O118" s="4">
        <f t="shared" si="172"/>
        <v>3.8960500937815206E-3</v>
      </c>
      <c r="P118" s="4">
        <f t="shared" si="172"/>
        <v>2.4943877028992808E-2</v>
      </c>
      <c r="Q118" s="4">
        <f t="shared" si="172"/>
        <v>-2.9731371801567678E-3</v>
      </c>
      <c r="R118" s="4">
        <f t="shared" si="172"/>
        <v>4.5821919977965239E-2</v>
      </c>
      <c r="S118" s="4">
        <f t="shared" si="172"/>
        <v>-7.4286301579766338E-4</v>
      </c>
      <c r="T118" s="4">
        <f t="shared" si="172"/>
        <v>-7.7869467865583431E-3</v>
      </c>
      <c r="U118" s="4">
        <f t="shared" si="172"/>
        <v>2.2014543068677062E-2</v>
      </c>
      <c r="V118" s="4">
        <f t="shared" si="172"/>
        <v>3.5740708315718465E-3</v>
      </c>
      <c r="W118" s="4">
        <f t="shared" si="172"/>
        <v>-5.239376224210549E-3</v>
      </c>
      <c r="X118" s="4">
        <f t="shared" si="172"/>
        <v>6.5833552747673871E-2</v>
      </c>
      <c r="Y118" s="4">
        <f t="shared" si="172"/>
        <v>-1.2769168810631299E-2</v>
      </c>
      <c r="Z118" s="4">
        <f t="shared" si="172"/>
        <v>4.2133417351810183E-3</v>
      </c>
      <c r="AA118" s="4">
        <f t="shared" si="172"/>
        <v>1.0026700144307671E-2</v>
      </c>
      <c r="AB118" s="4">
        <f t="shared" si="172"/>
        <v>1.7714066900113783E-2</v>
      </c>
      <c r="AC118" s="4">
        <f t="shared" si="172"/>
        <v>3.9432962879587356E-4</v>
      </c>
      <c r="AD118" s="4">
        <f t="shared" si="172"/>
        <v>4.9975404828470543E-2</v>
      </c>
      <c r="AE118" s="4">
        <f t="shared" si="172"/>
        <v>-1.5934926928967433E-2</v>
      </c>
      <c r="AF118" s="4">
        <f t="shared" si="172"/>
        <v>7.29327697523415E-3</v>
      </c>
      <c r="AG118" s="4">
        <f t="shared" si="172"/>
        <v>6.0012217125860528E-3</v>
      </c>
      <c r="AH118" s="4">
        <f t="shared" si="172"/>
        <v>2.3790197973778453E-2</v>
      </c>
      <c r="AI118" s="4">
        <f t="shared" si="172"/>
        <v>-3.4857256451830223E-3</v>
      </c>
      <c r="AJ118" s="4">
        <f t="shared" si="172"/>
        <v>0.11365980006153456</v>
      </c>
      <c r="AK118" s="4">
        <f t="shared" si="172"/>
        <v>-3.3071110028238052E-4</v>
      </c>
      <c r="AL118" s="4">
        <f t="shared" si="172"/>
        <v>1.9038090742417402E-2</v>
      </c>
      <c r="AM118" s="4">
        <f t="shared" si="172"/>
        <v>1.4726338271655049E-2</v>
      </c>
      <c r="AN118" s="4">
        <f t="shared" si="172"/>
        <v>-1.3281420411520497E-2</v>
      </c>
      <c r="AO118" s="4">
        <f t="shared" si="172"/>
        <v>-1.1726031667844522E-2</v>
      </c>
      <c r="AP118" s="4">
        <f t="shared" si="172"/>
        <v>-6.2788523186189382E-3</v>
      </c>
      <c r="AQ118" s="4">
        <f t="shared" si="172"/>
        <v>2.1789571214472149E-2</v>
      </c>
      <c r="AR118" s="4">
        <f t="shared" si="172"/>
        <v>4.0179676672894718E-3</v>
      </c>
      <c r="AS118" s="4">
        <f t="shared" si="172"/>
        <v>2.6244398424261572E-2</v>
      </c>
      <c r="AT118" s="4">
        <f t="shared" si="172"/>
        <v>1.5193069317837508E-2</v>
      </c>
      <c r="AU118" s="4">
        <f t="shared" si="172"/>
        <v>-5.9646130993735698E-4</v>
      </c>
      <c r="AV118" s="4">
        <f t="shared" si="172"/>
        <v>4.9710794115070664E-2</v>
      </c>
      <c r="AW118" s="4">
        <f t="shared" si="172"/>
        <v>1.1160513725922382E-4</v>
      </c>
      <c r="AX118" s="4">
        <f t="shared" si="172"/>
        <v>6.0827953089956479E-3</v>
      </c>
      <c r="AY118" s="4">
        <f t="shared" si="172"/>
        <v>2.3658949533531598E-3</v>
      </c>
      <c r="AZ118" s="4">
        <f t="shared" ref="AZ118:BI118" si="173">AZ48-AVERAGE(AZ$36:AZ$45)</f>
        <v>1.7349817982675996E-2</v>
      </c>
      <c r="BA118" s="4">
        <f t="shared" si="173"/>
        <v>-9.3901564175965842E-3</v>
      </c>
      <c r="BB118" s="4">
        <f t="shared" si="173"/>
        <v>8.1469300749170415E-2</v>
      </c>
      <c r="BC118" s="4">
        <f t="shared" si="173"/>
        <v>-1.1864257773545575E-3</v>
      </c>
      <c r="BD118" s="4">
        <f t="shared" si="173"/>
        <v>-2.4093605070297022E-4</v>
      </c>
      <c r="BE118" s="4">
        <f t="shared" si="173"/>
        <v>3.1426755151840384E-3</v>
      </c>
      <c r="BF118" s="4">
        <f t="shared" si="173"/>
        <v>1.4259876822055997E-2</v>
      </c>
      <c r="BG118" s="4">
        <f t="shared" si="173"/>
        <v>-4.5520428413017237E-3</v>
      </c>
      <c r="BH118" s="4">
        <f t="shared" si="173"/>
        <v>-1.9140455294053105E-2</v>
      </c>
      <c r="BI118" s="4">
        <f t="shared" si="173"/>
        <v>-4.6438970700081791E-3</v>
      </c>
      <c r="BL118" s="24">
        <f t="shared" si="129"/>
        <v>9.4804351107602349E-3</v>
      </c>
      <c r="BM118" s="24">
        <f>SUM(BL116:BL118)</f>
        <v>3.2977154658634288E-2</v>
      </c>
      <c r="BQ118" s="4">
        <f t="shared" si="148"/>
        <v>2.3733898188011974E-2</v>
      </c>
      <c r="BR118" s="1">
        <f t="shared" si="151"/>
        <v>12.631624152907106</v>
      </c>
      <c r="BS118" s="4">
        <f t="shared" si="152"/>
        <v>1.6463803454274908</v>
      </c>
      <c r="BT118" s="4">
        <f t="shared" si="153"/>
        <v>1.9623414611334626</v>
      </c>
      <c r="BU118" s="4">
        <f t="shared" si="154"/>
        <v>2.5807596372676254</v>
      </c>
      <c r="BV118" s="1" t="str">
        <f t="shared" si="155"/>
        <v>Odrzucamy H0</v>
      </c>
      <c r="BY118" s="1">
        <f t="shared" si="156"/>
        <v>0.86951330978515284</v>
      </c>
      <c r="BZ118" s="4">
        <f t="shared" si="157"/>
        <v>1.8331129326562374</v>
      </c>
      <c r="CA118" s="4">
        <f t="shared" si="158"/>
        <v>2.2621571627982053</v>
      </c>
      <c r="CB118" s="4">
        <f t="shared" si="159"/>
        <v>3.2498355415921263</v>
      </c>
      <c r="CC118" s="1" t="str">
        <f t="shared" si="160"/>
        <v>NieodrzucamyH0</v>
      </c>
      <c r="CF118" s="34">
        <f t="shared" si="161"/>
        <v>0.6333333333333333</v>
      </c>
      <c r="CG118" s="35">
        <f t="shared" si="162"/>
        <v>2.0655911179772888</v>
      </c>
      <c r="CH118" s="24">
        <f t="shared" si="163"/>
        <v>1.6448536269514715</v>
      </c>
      <c r="CI118" s="24">
        <f t="shared" si="164"/>
        <v>1.9599639845400536</v>
      </c>
      <c r="CJ118" s="24">
        <f t="shared" si="165"/>
        <v>2.5758293035488999</v>
      </c>
      <c r="CK118" s="1" t="str">
        <f t="shared" si="166"/>
        <v>Odrzucamy H0</v>
      </c>
      <c r="CO118" s="35">
        <f t="shared" si="167"/>
        <v>3.6893239368631088</v>
      </c>
      <c r="CP118" s="24">
        <f t="shared" si="168"/>
        <v>1.6448536269514715</v>
      </c>
      <c r="CQ118" s="24">
        <f t="shared" si="169"/>
        <v>1.9599639845400536</v>
      </c>
      <c r="CR118" s="24">
        <f t="shared" si="170"/>
        <v>2.5758293035488999</v>
      </c>
      <c r="CS118" s="1" t="str">
        <f t="shared" si="171"/>
        <v>Odrzucamy H0</v>
      </c>
    </row>
    <row r="119" spans="1:97" x14ac:dyDescent="0.25">
      <c r="A119" s="6">
        <v>3</v>
      </c>
      <c r="B119" s="4">
        <f t="shared" ref="B119:AY119" si="174">B49-AVERAGE(B$36:B$45)</f>
        <v>-1.551726420193375E-2</v>
      </c>
      <c r="C119" s="4">
        <f t="shared" si="174"/>
        <v>9.9762187831368976E-3</v>
      </c>
      <c r="D119" s="4">
        <f t="shared" si="174"/>
        <v>1.135978120672314E-2</v>
      </c>
      <c r="E119" s="4">
        <f t="shared" si="174"/>
        <v>-2.3446344601345303E-3</v>
      </c>
      <c r="F119" s="4">
        <f t="shared" si="174"/>
        <v>4.1794413471598589E-3</v>
      </c>
      <c r="G119" s="4">
        <f t="shared" si="174"/>
        <v>2.7670586565213366E-4</v>
      </c>
      <c r="H119" s="4">
        <f t="shared" si="174"/>
        <v>9.1629580856658691E-3</v>
      </c>
      <c r="I119" s="4">
        <f t="shared" si="174"/>
        <v>1.1676230974594231E-2</v>
      </c>
      <c r="J119" s="4">
        <f t="shared" si="174"/>
        <v>2.2931264497179644E-2</v>
      </c>
      <c r="K119" s="4">
        <f t="shared" si="174"/>
        <v>-2.2793490744402133E-2</v>
      </c>
      <c r="L119" s="4">
        <f t="shared" si="174"/>
        <v>-3.1799556028492208E-2</v>
      </c>
      <c r="M119" s="4">
        <f t="shared" si="174"/>
        <v>5.1382726557951865E-3</v>
      </c>
      <c r="N119" s="4">
        <f t="shared" si="174"/>
        <v>4.2829233605245157E-3</v>
      </c>
      <c r="O119" s="4">
        <f t="shared" si="174"/>
        <v>3.8936493678410015E-3</v>
      </c>
      <c r="P119" s="4">
        <f t="shared" si="174"/>
        <v>2.4851889701734742E-2</v>
      </c>
      <c r="Q119" s="4">
        <f t="shared" si="174"/>
        <v>-2.9994420726095448E-3</v>
      </c>
      <c r="R119" s="4">
        <f t="shared" si="174"/>
        <v>1.2345677207993636E-3</v>
      </c>
      <c r="S119" s="4">
        <f t="shared" si="174"/>
        <v>-7.6192346443358303E-4</v>
      </c>
      <c r="T119" s="4">
        <f t="shared" si="174"/>
        <v>-7.7870082374479222E-3</v>
      </c>
      <c r="U119" s="4">
        <f t="shared" si="174"/>
        <v>2.1924815337353853E-2</v>
      </c>
      <c r="V119" s="4">
        <f t="shared" si="174"/>
        <v>3.5488673610834407E-3</v>
      </c>
      <c r="W119" s="4">
        <f t="shared" si="174"/>
        <v>-5.2792967724273982E-3</v>
      </c>
      <c r="X119" s="4">
        <f t="shared" si="174"/>
        <v>2.2717379495167632E-2</v>
      </c>
      <c r="Y119" s="4">
        <f t="shared" si="174"/>
        <v>-1.2769227894840309E-2</v>
      </c>
      <c r="Z119" s="4">
        <f t="shared" si="174"/>
        <v>4.2126439218478752E-3</v>
      </c>
      <c r="AA119" s="4">
        <f t="shared" si="174"/>
        <v>9.8600358387648159E-3</v>
      </c>
      <c r="AB119" s="4">
        <f t="shared" si="174"/>
        <v>1.7527900236296266E-2</v>
      </c>
      <c r="AC119" s="4">
        <f t="shared" si="174"/>
        <v>3.7439958325510489E-4</v>
      </c>
      <c r="AD119" s="4">
        <f t="shared" si="174"/>
        <v>-1.1900562077308021E-2</v>
      </c>
      <c r="AE119" s="4">
        <f t="shared" si="174"/>
        <v>-1.5942773128938725E-2</v>
      </c>
      <c r="AF119" s="4">
        <f t="shared" si="174"/>
        <v>7.2927377544016337E-3</v>
      </c>
      <c r="AG119" s="4">
        <f t="shared" si="174"/>
        <v>5.9220953068544668E-3</v>
      </c>
      <c r="AH119" s="4">
        <f t="shared" si="174"/>
        <v>2.3464658978626419E-2</v>
      </c>
      <c r="AI119" s="4">
        <f t="shared" si="174"/>
        <v>-3.4857466578199167E-3</v>
      </c>
      <c r="AJ119" s="4">
        <f t="shared" si="174"/>
        <v>2.2462571805264071E-2</v>
      </c>
      <c r="AK119" s="4">
        <f t="shared" si="174"/>
        <v>-3.3912329627720089E-4</v>
      </c>
      <c r="AL119" s="4">
        <f t="shared" si="174"/>
        <v>1.9031594430638576E-2</v>
      </c>
      <c r="AM119" s="4">
        <f t="shared" si="174"/>
        <v>1.4702865144943639E-2</v>
      </c>
      <c r="AN119" s="4">
        <f t="shared" si="174"/>
        <v>-1.3594755671653337E-2</v>
      </c>
      <c r="AO119" s="4">
        <f t="shared" si="174"/>
        <v>-1.1835848298763729E-2</v>
      </c>
      <c r="AP119" s="4">
        <f t="shared" si="174"/>
        <v>-3.4548170135303598E-3</v>
      </c>
      <c r="AQ119" s="4">
        <f t="shared" si="174"/>
        <v>2.0957556037299659E-2</v>
      </c>
      <c r="AR119" s="4">
        <f t="shared" si="174"/>
        <v>4.017239132559778E-3</v>
      </c>
      <c r="AS119" s="4">
        <f t="shared" si="174"/>
        <v>2.5806635188183984E-2</v>
      </c>
      <c r="AT119" s="4">
        <f t="shared" si="174"/>
        <v>1.5155535011981046E-2</v>
      </c>
      <c r="AU119" s="4">
        <f t="shared" si="174"/>
        <v>-6.059134154085908E-4</v>
      </c>
      <c r="AV119" s="4">
        <f t="shared" si="174"/>
        <v>-8.949211468836607E-3</v>
      </c>
      <c r="AW119" s="4">
        <f t="shared" si="174"/>
        <v>8.9984665434101468E-5</v>
      </c>
      <c r="AX119" s="4">
        <f t="shared" si="174"/>
        <v>6.0827144241842688E-3</v>
      </c>
      <c r="AY119" s="4">
        <f t="shared" si="174"/>
        <v>2.3525017060971073E-3</v>
      </c>
      <c r="AZ119" s="4">
        <f t="shared" ref="AZ119:BI119" si="175">AZ49-AVERAGE(AZ$36:AZ$45)</f>
        <v>1.7159241571969699E-2</v>
      </c>
      <c r="BA119" s="4">
        <f t="shared" si="175"/>
        <v>-9.4061614981798686E-3</v>
      </c>
      <c r="BB119" s="4">
        <f t="shared" si="175"/>
        <v>5.8520054179474201E-3</v>
      </c>
      <c r="BC119" s="4">
        <f t="shared" si="175"/>
        <v>-1.191408352757938E-3</v>
      </c>
      <c r="BD119" s="4">
        <f t="shared" si="175"/>
        <v>-2.7287225170890151E-4</v>
      </c>
      <c r="BE119" s="4">
        <f t="shared" si="175"/>
        <v>3.1385909909899981E-3</v>
      </c>
      <c r="BF119" s="4">
        <f t="shared" si="175"/>
        <v>1.4157573819885267E-2</v>
      </c>
      <c r="BG119" s="4">
        <f t="shared" si="175"/>
        <v>-4.5528622455408918E-3</v>
      </c>
      <c r="BH119" s="4">
        <f t="shared" si="175"/>
        <v>-1.0611271783797786E-2</v>
      </c>
      <c r="BI119" s="4">
        <f t="shared" si="175"/>
        <v>-4.6454144264331245E-3</v>
      </c>
      <c r="BL119" s="24">
        <f t="shared" si="129"/>
        <v>3.2322576877360063E-3</v>
      </c>
      <c r="BM119" s="24">
        <f>SUM(BL116:BL119)</f>
        <v>3.6209412346370297E-2</v>
      </c>
      <c r="BQ119" s="4">
        <f t="shared" si="148"/>
        <v>1.3095027335321184E-2</v>
      </c>
      <c r="BR119" s="1">
        <f t="shared" si="151"/>
        <v>7.8054791457099117</v>
      </c>
      <c r="BS119" s="4">
        <f t="shared" si="152"/>
        <v>1.6463803454274908</v>
      </c>
      <c r="BT119" s="4">
        <f t="shared" si="153"/>
        <v>1.9623414611334626</v>
      </c>
      <c r="BU119" s="4">
        <f t="shared" si="154"/>
        <v>2.5807596372676254</v>
      </c>
      <c r="BV119" s="1" t="str">
        <f t="shared" si="155"/>
        <v>Odrzucamy H0</v>
      </c>
      <c r="BY119" s="1">
        <f t="shared" si="156"/>
        <v>0.29645169734371685</v>
      </c>
      <c r="BZ119" s="4">
        <f t="shared" si="157"/>
        <v>1.8331129326562374</v>
      </c>
      <c r="CA119" s="4">
        <f t="shared" si="158"/>
        <v>2.2621571627982053</v>
      </c>
      <c r="CB119" s="4">
        <f t="shared" si="159"/>
        <v>3.2498355415921263</v>
      </c>
      <c r="CC119" s="1" t="str">
        <f t="shared" si="160"/>
        <v>NieodrzucamyH0</v>
      </c>
      <c r="CF119" s="34">
        <f t="shared" si="161"/>
        <v>0.6</v>
      </c>
      <c r="CG119" s="35">
        <f t="shared" si="162"/>
        <v>1.5491933384829664</v>
      </c>
      <c r="CH119" s="24">
        <f t="shared" si="163"/>
        <v>1.6448536269514715</v>
      </c>
      <c r="CI119" s="24">
        <f t="shared" si="164"/>
        <v>1.9599639845400536</v>
      </c>
      <c r="CJ119" s="24">
        <f t="shared" si="165"/>
        <v>2.5758293035488999</v>
      </c>
      <c r="CK119" s="1" t="str">
        <f t="shared" si="166"/>
        <v>NieodrzucamyH0</v>
      </c>
      <c r="CO119" s="35">
        <f t="shared" si="167"/>
        <v>3.1622776601683786</v>
      </c>
      <c r="CP119" s="24">
        <f t="shared" si="168"/>
        <v>1.6448536269514715</v>
      </c>
      <c r="CQ119" s="24">
        <f t="shared" si="169"/>
        <v>1.9599639845400536</v>
      </c>
      <c r="CR119" s="24">
        <f t="shared" si="170"/>
        <v>2.5758293035488999</v>
      </c>
      <c r="CS119" s="1" t="str">
        <f t="shared" si="171"/>
        <v>Odrzucamy H0</v>
      </c>
    </row>
    <row r="120" spans="1:97" x14ac:dyDescent="0.25">
      <c r="A120" s="6">
        <v>4</v>
      </c>
      <c r="B120" s="4">
        <f t="shared" ref="B120:AY120" si="176">B50-AVERAGE(B$36:B$45)</f>
        <v>-1.5588921995291573E-2</v>
      </c>
      <c r="C120" s="4">
        <f t="shared" si="176"/>
        <v>9.971476417360953E-3</v>
      </c>
      <c r="D120" s="4">
        <f t="shared" si="176"/>
        <v>1.1352189539933315E-2</v>
      </c>
      <c r="E120" s="4">
        <f t="shared" si="176"/>
        <v>-2.3447837133055319E-3</v>
      </c>
      <c r="F120" s="4">
        <f t="shared" si="176"/>
        <v>4.1321391327697327E-3</v>
      </c>
      <c r="G120" s="4">
        <f t="shared" si="176"/>
        <v>1.7038238186575582E-2</v>
      </c>
      <c r="H120" s="4">
        <f t="shared" si="176"/>
        <v>9.1213996679029331E-3</v>
      </c>
      <c r="I120" s="4">
        <f t="shared" si="176"/>
        <v>1.1516193036485638E-2</v>
      </c>
      <c r="J120" s="4">
        <f t="shared" si="176"/>
        <v>2.2852437660806926E-2</v>
      </c>
      <c r="K120" s="4">
        <f t="shared" si="176"/>
        <v>-2.3009814406069348E-2</v>
      </c>
      <c r="L120" s="4">
        <f t="shared" si="176"/>
        <v>-3.2580818318351142E-2</v>
      </c>
      <c r="M120" s="4">
        <f t="shared" si="176"/>
        <v>1.4757165552809851E-2</v>
      </c>
      <c r="N120" s="4">
        <f t="shared" si="176"/>
        <v>4.2599887615836982E-3</v>
      </c>
      <c r="O120" s="4">
        <f t="shared" si="176"/>
        <v>3.8912560641429059E-3</v>
      </c>
      <c r="P120" s="4">
        <f t="shared" si="176"/>
        <v>2.4761641850664994E-2</v>
      </c>
      <c r="Q120" s="4">
        <f t="shared" si="176"/>
        <v>-3.02547919844918E-3</v>
      </c>
      <c r="R120" s="4">
        <f t="shared" si="176"/>
        <v>8.6432979331763776E-4</v>
      </c>
      <c r="S120" s="4">
        <f t="shared" si="176"/>
        <v>2.630219586626889E-3</v>
      </c>
      <c r="T120" s="4">
        <f t="shared" si="176"/>
        <v>-7.7870697188224597E-3</v>
      </c>
      <c r="U120" s="4">
        <f t="shared" si="176"/>
        <v>2.1836763677927654E-2</v>
      </c>
      <c r="V120" s="4">
        <f t="shared" si="176"/>
        <v>3.5234089122269992E-3</v>
      </c>
      <c r="W120" s="4">
        <f t="shared" si="176"/>
        <v>-5.3187175990416641E-3</v>
      </c>
      <c r="X120" s="4">
        <f t="shared" si="176"/>
        <v>2.2686969778689645E-2</v>
      </c>
      <c r="Y120" s="4">
        <f t="shared" si="176"/>
        <v>5.5444778476404395E-3</v>
      </c>
      <c r="Z120" s="4">
        <f t="shared" si="176"/>
        <v>4.211947272897836E-3</v>
      </c>
      <c r="AA120" s="4">
        <f t="shared" si="176"/>
        <v>9.6975930075700861E-3</v>
      </c>
      <c r="AB120" s="4">
        <f t="shared" si="176"/>
        <v>1.7346711906264752E-2</v>
      </c>
      <c r="AC120" s="4">
        <f t="shared" si="176"/>
        <v>3.5429039033685588E-4</v>
      </c>
      <c r="AD120" s="4">
        <f t="shared" si="176"/>
        <v>-1.3047127509011876E-2</v>
      </c>
      <c r="AE120" s="4">
        <f t="shared" si="176"/>
        <v>-3.818009593954284E-3</v>
      </c>
      <c r="AF120" s="4">
        <f t="shared" si="176"/>
        <v>7.2921977407794537E-3</v>
      </c>
      <c r="AG120" s="4">
        <f t="shared" si="176"/>
        <v>5.844358071972258E-3</v>
      </c>
      <c r="AH120" s="4">
        <f t="shared" si="176"/>
        <v>2.3150557630568759E-2</v>
      </c>
      <c r="AI120" s="4">
        <f t="shared" si="176"/>
        <v>-3.4857676765585903E-3</v>
      </c>
      <c r="AJ120" s="4">
        <f t="shared" si="176"/>
        <v>2.1969807272432681E-2</v>
      </c>
      <c r="AK120" s="4">
        <f t="shared" si="176"/>
        <v>-1.4997886874770966E-2</v>
      </c>
      <c r="AL120" s="4">
        <f t="shared" si="176"/>
        <v>1.902513110815825E-2</v>
      </c>
      <c r="AM120" s="4">
        <f t="shared" si="176"/>
        <v>1.4679617827436197E-2</v>
      </c>
      <c r="AN120" s="4">
        <f t="shared" si="176"/>
        <v>-1.3919486380276676E-2</v>
      </c>
      <c r="AO120" s="4">
        <f t="shared" si="176"/>
        <v>-1.1948003299189585E-2</v>
      </c>
      <c r="AP120" s="4">
        <f t="shared" si="176"/>
        <v>-3.9618581395836107E-3</v>
      </c>
      <c r="AQ120" s="4">
        <f t="shared" si="176"/>
        <v>3.6978609740121342E-2</v>
      </c>
      <c r="AR120" s="4">
        <f t="shared" si="176"/>
        <v>4.0165093525653698E-3</v>
      </c>
      <c r="AS120" s="4">
        <f t="shared" si="176"/>
        <v>2.5386632975480865E-2</v>
      </c>
      <c r="AT120" s="4">
        <f t="shared" si="176"/>
        <v>1.5118456427835478E-2</v>
      </c>
      <c r="AU120" s="4">
        <f t="shared" si="176"/>
        <v>-6.1530766804800434E-4</v>
      </c>
      <c r="AV120" s="4">
        <f t="shared" si="176"/>
        <v>-9.2902595417121946E-3</v>
      </c>
      <c r="AW120" s="4">
        <f t="shared" si="176"/>
        <v>-3.0728902708211485E-3</v>
      </c>
      <c r="AX120" s="4">
        <f t="shared" si="176"/>
        <v>6.0826334933487226E-3</v>
      </c>
      <c r="AY120" s="4">
        <f t="shared" si="176"/>
        <v>2.3392059536042039E-3</v>
      </c>
      <c r="AZ120" s="4">
        <f t="shared" ref="AZ120:BI120" si="177">AZ50-AVERAGE(AZ$36:AZ$45)</f>
        <v>1.6973820204407165E-2</v>
      </c>
      <c r="BA120" s="4">
        <f t="shared" si="177"/>
        <v>-9.4222954128651872E-3</v>
      </c>
      <c r="BB120" s="4">
        <f t="shared" si="177"/>
        <v>5.2841124003076105E-3</v>
      </c>
      <c r="BC120" s="4">
        <f t="shared" si="177"/>
        <v>-2.0945744866869568E-2</v>
      </c>
      <c r="BD120" s="4">
        <f t="shared" si="177"/>
        <v>-3.0517249514898977E-4</v>
      </c>
      <c r="BE120" s="4">
        <f t="shared" si="177"/>
        <v>3.1345229267144997E-3</v>
      </c>
      <c r="BF120" s="4">
        <f t="shared" si="177"/>
        <v>1.4057309375322038E-2</v>
      </c>
      <c r="BG120" s="4">
        <f t="shared" si="177"/>
        <v>-4.5536801683243346E-3</v>
      </c>
      <c r="BH120" s="4">
        <f t="shared" si="177"/>
        <v>-1.1319176496316408E-2</v>
      </c>
      <c r="BI120" s="4">
        <f t="shared" si="177"/>
        <v>6.9603903919463464E-3</v>
      </c>
      <c r="BL120" s="24">
        <f t="shared" si="129"/>
        <v>3.9381073265792373E-3</v>
      </c>
      <c r="BM120" s="24">
        <f>SUM(BL116:BL120)</f>
        <v>4.0147519672949536E-2</v>
      </c>
      <c r="BQ120" s="4">
        <f t="shared" si="148"/>
        <v>1.3751035099251239E-2</v>
      </c>
      <c r="BR120" s="1">
        <f t="shared" si="151"/>
        <v>9.0563282925988915</v>
      </c>
      <c r="BS120" s="4">
        <f t="shared" si="152"/>
        <v>1.6463803454274908</v>
      </c>
      <c r="BT120" s="4">
        <f t="shared" si="153"/>
        <v>1.9623414611334626</v>
      </c>
      <c r="BU120" s="4">
        <f t="shared" si="154"/>
        <v>2.5807596372676254</v>
      </c>
      <c r="BV120" s="1" t="str">
        <f t="shared" si="155"/>
        <v>Odrzucamy H0</v>
      </c>
      <c r="BY120" s="1">
        <f t="shared" si="156"/>
        <v>0.36118982892848295</v>
      </c>
      <c r="BZ120" s="4">
        <f t="shared" si="157"/>
        <v>1.8331129326562374</v>
      </c>
      <c r="CA120" s="4">
        <f t="shared" si="158"/>
        <v>2.2621571627982053</v>
      </c>
      <c r="CB120" s="4">
        <f t="shared" si="159"/>
        <v>3.2498355415921263</v>
      </c>
      <c r="CC120" s="1" t="str">
        <f t="shared" si="160"/>
        <v>NieodrzucamyH0</v>
      </c>
      <c r="CF120" s="34">
        <f t="shared" si="161"/>
        <v>0.6333333333333333</v>
      </c>
      <c r="CG120" s="35">
        <f t="shared" si="162"/>
        <v>2.0655911179772888</v>
      </c>
      <c r="CH120" s="24">
        <f t="shared" si="163"/>
        <v>1.6448536269514715</v>
      </c>
      <c r="CI120" s="24">
        <f t="shared" si="164"/>
        <v>1.9599639845400536</v>
      </c>
      <c r="CJ120" s="24">
        <f t="shared" si="165"/>
        <v>2.5758293035488999</v>
      </c>
      <c r="CK120" s="1" t="str">
        <f t="shared" si="166"/>
        <v>Odrzucamy H0</v>
      </c>
      <c r="CO120" s="35">
        <f t="shared" si="167"/>
        <v>3.6893239368631088</v>
      </c>
      <c r="CP120" s="24">
        <f t="shared" si="168"/>
        <v>1.6448536269514715</v>
      </c>
      <c r="CQ120" s="24">
        <f t="shared" si="169"/>
        <v>1.9599639845400536</v>
      </c>
      <c r="CR120" s="24">
        <f t="shared" si="170"/>
        <v>2.5758293035488999</v>
      </c>
      <c r="CS120" s="1" t="str">
        <f t="shared" si="171"/>
        <v>Odrzucamy H0</v>
      </c>
    </row>
    <row r="121" spans="1:97" x14ac:dyDescent="0.25">
      <c r="A121" s="6">
        <v>5</v>
      </c>
      <c r="B121" s="4">
        <f t="shared" ref="B121:AY121" si="178">B51-AVERAGE(B$36:B$45)</f>
        <v>-3.8540725582909774E-2</v>
      </c>
      <c r="C121" s="4">
        <f t="shared" si="178"/>
        <v>6.480970328412429E-2</v>
      </c>
      <c r="D121" s="4">
        <f t="shared" si="178"/>
        <v>-4.5380698211848911E-2</v>
      </c>
      <c r="E121" s="4">
        <f t="shared" si="178"/>
        <v>6.6996647168484583E-3</v>
      </c>
      <c r="F121" s="4">
        <f t="shared" si="178"/>
        <v>4.0841794787407036E-3</v>
      </c>
      <c r="G121" s="4">
        <f t="shared" si="178"/>
        <v>-1.2238257213718365E-2</v>
      </c>
      <c r="H121" s="4">
        <f t="shared" si="178"/>
        <v>3.2218021456202296E-3</v>
      </c>
      <c r="I121" s="4">
        <f t="shared" si="178"/>
        <v>4.0526173979457153E-2</v>
      </c>
      <c r="J121" s="4">
        <f t="shared" si="178"/>
        <v>-2.398517271310123E-3</v>
      </c>
      <c r="K121" s="4">
        <f t="shared" si="178"/>
        <v>2.6350059282647824E-2</v>
      </c>
      <c r="L121" s="4">
        <f t="shared" si="178"/>
        <v>-3.3407666220307664E-2</v>
      </c>
      <c r="M121" s="4">
        <f t="shared" si="178"/>
        <v>4.4068752011938273E-2</v>
      </c>
      <c r="N121" s="4">
        <f t="shared" si="178"/>
        <v>5.7185119710422543E-3</v>
      </c>
      <c r="O121" s="4">
        <f t="shared" si="178"/>
        <v>2.2075371098187045E-2</v>
      </c>
      <c r="P121" s="4">
        <f t="shared" si="178"/>
        <v>-2.2843816906168237E-2</v>
      </c>
      <c r="Q121" s="4">
        <f t="shared" si="178"/>
        <v>-9.1540492670711612E-3</v>
      </c>
      <c r="R121" s="4">
        <f t="shared" si="178"/>
        <v>4.7942048562303954E-4</v>
      </c>
      <c r="S121" s="4">
        <f t="shared" si="178"/>
        <v>-7.8460976737611786E-3</v>
      </c>
      <c r="T121" s="4">
        <f t="shared" si="178"/>
        <v>-2.1776867259433633E-2</v>
      </c>
      <c r="U121" s="4">
        <f t="shared" si="178"/>
        <v>3.3002586412642046E-2</v>
      </c>
      <c r="V121" s="4">
        <f t="shared" si="178"/>
        <v>-3.1411607646466978E-2</v>
      </c>
      <c r="W121" s="4">
        <f t="shared" si="178"/>
        <v>5.2956627066875414E-3</v>
      </c>
      <c r="X121" s="4">
        <f t="shared" si="178"/>
        <v>2.2656221876012766E-2</v>
      </c>
      <c r="Y121" s="4">
        <f t="shared" si="178"/>
        <v>-2.547425862466703E-3</v>
      </c>
      <c r="Z121" s="4">
        <f t="shared" si="178"/>
        <v>6.3753487250189202E-3</v>
      </c>
      <c r="AA121" s="4">
        <f t="shared" si="178"/>
        <v>9.8423079917407397E-3</v>
      </c>
      <c r="AB121" s="4">
        <f t="shared" si="178"/>
        <v>-3.0796163593321746E-3</v>
      </c>
      <c r="AC121" s="4">
        <f t="shared" si="178"/>
        <v>-4.313097306536811E-2</v>
      </c>
      <c r="AD121" s="4">
        <f t="shared" si="178"/>
        <v>-1.4275495886431278E-2</v>
      </c>
      <c r="AE121" s="4">
        <f t="shared" si="178"/>
        <v>1.5213480053347871E-2</v>
      </c>
      <c r="AF121" s="4">
        <f t="shared" si="178"/>
        <v>1.4325113112955855E-2</v>
      </c>
      <c r="AG121" s="4">
        <f t="shared" si="178"/>
        <v>1.7554153222347667E-2</v>
      </c>
      <c r="AH121" s="4">
        <f t="shared" si="178"/>
        <v>-2.7574187127576331E-2</v>
      </c>
      <c r="AI121" s="4">
        <f t="shared" si="178"/>
        <v>-1.8681864609509564E-2</v>
      </c>
      <c r="AJ121" s="4">
        <f t="shared" si="178"/>
        <v>2.145441209492575E-2</v>
      </c>
      <c r="AK121" s="4">
        <f t="shared" si="178"/>
        <v>3.5691735165094267E-2</v>
      </c>
      <c r="AL121" s="4">
        <f t="shared" si="178"/>
        <v>3.0293744080394727E-2</v>
      </c>
      <c r="AM121" s="4">
        <f t="shared" si="178"/>
        <v>6.2953097145766482E-2</v>
      </c>
      <c r="AN121" s="4">
        <f t="shared" si="178"/>
        <v>-3.7826991189131798E-2</v>
      </c>
      <c r="AO121" s="4">
        <f t="shared" si="178"/>
        <v>-2.3213757817413753E-3</v>
      </c>
      <c r="AP121" s="4">
        <f t="shared" si="178"/>
        <v>-4.4925322069614519E-3</v>
      </c>
      <c r="AQ121" s="4">
        <f t="shared" si="178"/>
        <v>5.5705814900672494E-2</v>
      </c>
      <c r="AR121" s="4">
        <f t="shared" si="178"/>
        <v>1.7276769378349308E-2</v>
      </c>
      <c r="AS121" s="4">
        <f t="shared" si="178"/>
        <v>4.8550483180506067E-2</v>
      </c>
      <c r="AT121" s="4">
        <f t="shared" si="178"/>
        <v>-2.5101952378137015E-2</v>
      </c>
      <c r="AU121" s="4">
        <f t="shared" si="178"/>
        <v>5.9837172699427569E-3</v>
      </c>
      <c r="AV121" s="4">
        <f t="shared" si="178"/>
        <v>-9.6442631098344785E-3</v>
      </c>
      <c r="AW121" s="4">
        <f t="shared" si="178"/>
        <v>9.510976237262013E-3</v>
      </c>
      <c r="AX121" s="4">
        <f t="shared" si="178"/>
        <v>9.7762213972163812E-3</v>
      </c>
      <c r="AY121" s="4">
        <f t="shared" si="178"/>
        <v>4.3980239153438815E-2</v>
      </c>
      <c r="AZ121" s="4">
        <f t="shared" ref="AZ121:BI121" si="179">AZ51-AVERAGE(AZ$36:AZ$45)</f>
        <v>-2.8668977575284776E-2</v>
      </c>
      <c r="BA121" s="4">
        <f t="shared" si="179"/>
        <v>4.5574266334699309E-3</v>
      </c>
      <c r="BB121" s="4">
        <f t="shared" si="179"/>
        <v>4.6881496021466233E-3</v>
      </c>
      <c r="BC121" s="4">
        <f t="shared" si="179"/>
        <v>1.8547956188717227E-2</v>
      </c>
      <c r="BD121" s="4">
        <f t="shared" si="179"/>
        <v>3.2814353802095561E-2</v>
      </c>
      <c r="BE121" s="4">
        <f t="shared" si="179"/>
        <v>1.2169425893260831E-2</v>
      </c>
      <c r="BF121" s="4">
        <f t="shared" si="179"/>
        <v>-7.5195678048386684E-3</v>
      </c>
      <c r="BG121" s="4">
        <f t="shared" si="179"/>
        <v>-7.6285724704815983E-3</v>
      </c>
      <c r="BH121" s="4">
        <f t="shared" si="179"/>
        <v>-1.2066316892902964E-2</v>
      </c>
      <c r="BI121" s="4">
        <f t="shared" si="179"/>
        <v>2.0922447977741322E-2</v>
      </c>
      <c r="BL121" s="24">
        <f t="shared" si="129"/>
        <v>5.1269511180498158E-3</v>
      </c>
      <c r="BM121" s="24">
        <f>SUM(BL116:BL121)</f>
        <v>4.5274470790999354E-2</v>
      </c>
      <c r="BQ121" s="4">
        <f t="shared" si="148"/>
        <v>2.7468567999871227E-2</v>
      </c>
      <c r="BR121" s="1">
        <f t="shared" si="151"/>
        <v>5.9023255181923693</v>
      </c>
      <c r="BS121" s="4">
        <f t="shared" si="152"/>
        <v>1.6463803454274908</v>
      </c>
      <c r="BT121" s="4">
        <f t="shared" si="153"/>
        <v>1.9623414611334626</v>
      </c>
      <c r="BU121" s="4">
        <f t="shared" si="154"/>
        <v>2.5807596372676254</v>
      </c>
      <c r="BV121" s="1" t="str">
        <f t="shared" si="155"/>
        <v>Odrzucamy H0</v>
      </c>
      <c r="BY121" s="1">
        <f t="shared" si="156"/>
        <v>0.47022654379042556</v>
      </c>
      <c r="BZ121" s="4">
        <f t="shared" si="157"/>
        <v>1.8331129326562374</v>
      </c>
      <c r="CA121" s="4">
        <f t="shared" si="158"/>
        <v>2.2621571627982053</v>
      </c>
      <c r="CB121" s="4">
        <f t="shared" si="159"/>
        <v>3.2498355415921263</v>
      </c>
      <c r="CC121" s="1" t="str">
        <f t="shared" si="160"/>
        <v>NieodrzucamyH0</v>
      </c>
      <c r="CF121" s="34">
        <f t="shared" si="161"/>
        <v>0.58333333333333337</v>
      </c>
      <c r="CG121" s="35">
        <f t="shared" si="162"/>
        <v>1.2909944487358063</v>
      </c>
      <c r="CH121" s="24">
        <f t="shared" si="163"/>
        <v>1.6448536269514715</v>
      </c>
      <c r="CI121" s="24">
        <f t="shared" si="164"/>
        <v>1.9599639845400536</v>
      </c>
      <c r="CJ121" s="24">
        <f t="shared" si="165"/>
        <v>2.5758293035488999</v>
      </c>
      <c r="CK121" s="1" t="str">
        <f t="shared" si="166"/>
        <v>NieodrzucamyH0</v>
      </c>
      <c r="CO121" s="35">
        <f t="shared" si="167"/>
        <v>2.8987545218210147</v>
      </c>
      <c r="CP121" s="24">
        <f t="shared" si="168"/>
        <v>1.6448536269514715</v>
      </c>
      <c r="CQ121" s="24">
        <f t="shared" si="169"/>
        <v>1.9599639845400536</v>
      </c>
      <c r="CR121" s="24">
        <f t="shared" si="170"/>
        <v>2.5758293035488999</v>
      </c>
      <c r="CS121" s="1" t="str">
        <f t="shared" si="171"/>
        <v>Odrzucamy H0</v>
      </c>
    </row>
    <row r="122" spans="1:97" x14ac:dyDescent="0.25">
      <c r="A122" s="6">
        <v>6</v>
      </c>
      <c r="B122" s="4">
        <f t="shared" ref="B122:AY122" si="180">B52-AVERAGE(B$36:B$45)</f>
        <v>2.5892744889483611E-2</v>
      </c>
      <c r="C122" s="4">
        <f t="shared" si="180"/>
        <v>2.8917915623844583E-2</v>
      </c>
      <c r="D122" s="4">
        <f t="shared" si="180"/>
        <v>6.0002793628799712E-2</v>
      </c>
      <c r="E122" s="4">
        <f t="shared" si="180"/>
        <v>4.343598969599868E-3</v>
      </c>
      <c r="F122" s="4">
        <f t="shared" si="180"/>
        <v>3.255750671288915E-2</v>
      </c>
      <c r="G122" s="4">
        <f t="shared" si="180"/>
        <v>-2.5819462534436462E-4</v>
      </c>
      <c r="H122" s="4">
        <f t="shared" si="180"/>
        <v>3.607083530375909E-2</v>
      </c>
      <c r="I122" s="4">
        <f t="shared" si="180"/>
        <v>-8.8207125372292659E-3</v>
      </c>
      <c r="J122" s="4">
        <f t="shared" si="180"/>
        <v>5.3196849538244065E-2</v>
      </c>
      <c r="K122" s="4">
        <f t="shared" si="180"/>
        <v>-0.10144329532124621</v>
      </c>
      <c r="L122" s="4">
        <f t="shared" si="180"/>
        <v>3.4983415340678919E-2</v>
      </c>
      <c r="M122" s="4">
        <f t="shared" si="180"/>
        <v>2.6432176811768383E-2</v>
      </c>
      <c r="N122" s="4">
        <f t="shared" si="180"/>
        <v>-1.1680883383597794E-2</v>
      </c>
      <c r="O122" s="4">
        <f t="shared" si="180"/>
        <v>9.1373879537643317E-3</v>
      </c>
      <c r="P122" s="4">
        <f t="shared" si="180"/>
        <v>-1.1778401485549789E-2</v>
      </c>
      <c r="Q122" s="4">
        <f t="shared" si="180"/>
        <v>-6.5885246029648903E-2</v>
      </c>
      <c r="R122" s="4">
        <f t="shared" si="180"/>
        <v>8.7525969415074484E-2</v>
      </c>
      <c r="S122" s="4">
        <f t="shared" si="180"/>
        <v>-1.2559446281591529E-3</v>
      </c>
      <c r="T122" s="4">
        <f t="shared" si="180"/>
        <v>-2.4282245892138773E-2</v>
      </c>
      <c r="U122" s="4">
        <f t="shared" si="180"/>
        <v>-1.654043464450982E-3</v>
      </c>
      <c r="V122" s="4">
        <f t="shared" si="180"/>
        <v>2.6089024039770505E-2</v>
      </c>
      <c r="W122" s="4">
        <f t="shared" si="180"/>
        <v>-3.299896620574172E-2</v>
      </c>
      <c r="X122" s="4">
        <f t="shared" si="180"/>
        <v>0.12497235764067489</v>
      </c>
      <c r="Y122" s="4">
        <f t="shared" si="180"/>
        <v>2.2320605417805128E-2</v>
      </c>
      <c r="Z122" s="4">
        <f t="shared" si="180"/>
        <v>1.8724506636527197E-2</v>
      </c>
      <c r="AA122" s="4">
        <f t="shared" si="180"/>
        <v>1.3488091884722742E-2</v>
      </c>
      <c r="AB122" s="4">
        <f t="shared" si="180"/>
        <v>3.9528900757345414E-2</v>
      </c>
      <c r="AC122" s="4">
        <f t="shared" si="180"/>
        <v>-2.3916485583189838E-2</v>
      </c>
      <c r="AD122" s="4">
        <f t="shared" si="180"/>
        <v>2.584471306945103E-2</v>
      </c>
      <c r="AE122" s="4">
        <f t="shared" si="180"/>
        <v>6.5057202376032474E-3</v>
      </c>
      <c r="AF122" s="4">
        <f t="shared" si="180"/>
        <v>8.0273239728431232E-3</v>
      </c>
      <c r="AG122" s="4">
        <f t="shared" si="180"/>
        <v>7.8239501005718699E-3</v>
      </c>
      <c r="AH122" s="4">
        <f t="shared" si="180"/>
        <v>9.5762436854854825E-3</v>
      </c>
      <c r="AI122" s="4">
        <f t="shared" si="180"/>
        <v>-1.3551690086459681E-2</v>
      </c>
      <c r="AJ122" s="4">
        <f t="shared" si="180"/>
        <v>7.0439203475840914E-2</v>
      </c>
      <c r="AK122" s="4">
        <f t="shared" si="180"/>
        <v>6.2642339667086568E-3</v>
      </c>
      <c r="AL122" s="4">
        <f t="shared" si="180"/>
        <v>2.9339690064343737E-2</v>
      </c>
      <c r="AM122" s="4">
        <f t="shared" si="180"/>
        <v>1.3638354745919706E-2</v>
      </c>
      <c r="AN122" s="4">
        <f t="shared" si="180"/>
        <v>5.0587654078936483E-4</v>
      </c>
      <c r="AO122" s="4">
        <f t="shared" si="180"/>
        <v>-4.5370722512803566E-2</v>
      </c>
      <c r="AP122" s="4">
        <f t="shared" si="180"/>
        <v>5.0932832685691966E-2</v>
      </c>
      <c r="AQ122" s="4">
        <f t="shared" si="180"/>
        <v>-4.7557516531216218E-3</v>
      </c>
      <c r="AR122" s="4">
        <f t="shared" si="180"/>
        <v>3.1808399915298443E-3</v>
      </c>
      <c r="AS122" s="4">
        <f t="shared" si="180"/>
        <v>4.6074623050242972E-3</v>
      </c>
      <c r="AT122" s="4">
        <f t="shared" si="180"/>
        <v>2.0327454956886419E-2</v>
      </c>
      <c r="AU122" s="4">
        <f t="shared" si="180"/>
        <v>-4.5109738166408501E-2</v>
      </c>
      <c r="AV122" s="4">
        <f t="shared" si="180"/>
        <v>1.6961962710576546E-2</v>
      </c>
      <c r="AW122" s="4">
        <f t="shared" si="180"/>
        <v>-3.386288824422789E-3</v>
      </c>
      <c r="AX122" s="4">
        <f t="shared" si="180"/>
        <v>8.3505412509728739E-3</v>
      </c>
      <c r="AY122" s="4">
        <f t="shared" si="180"/>
        <v>2.16120732144401E-2</v>
      </c>
      <c r="AZ122" s="4">
        <f t="shared" ref="AZ122:BI122" si="181">AZ52-AVERAGE(AZ$36:AZ$45)</f>
        <v>-1.4586506723972643E-3</v>
      </c>
      <c r="BA122" s="4">
        <f t="shared" si="181"/>
        <v>-4.4387893098846179E-2</v>
      </c>
      <c r="BB122" s="4">
        <f t="shared" si="181"/>
        <v>6.8709996283948721E-2</v>
      </c>
      <c r="BC122" s="4">
        <f t="shared" si="181"/>
        <v>1.4451304399101046E-3</v>
      </c>
      <c r="BD122" s="4">
        <f t="shared" si="181"/>
        <v>3.011154351497124E-2</v>
      </c>
      <c r="BE122" s="4">
        <f t="shared" si="181"/>
        <v>2.4494489818247575E-2</v>
      </c>
      <c r="BF122" s="4">
        <f t="shared" si="181"/>
        <v>-1.5856666092501559E-3</v>
      </c>
      <c r="BG122" s="4">
        <f t="shared" si="181"/>
        <v>-3.3000024444325454E-2</v>
      </c>
      <c r="BH122" s="4">
        <f t="shared" si="181"/>
        <v>5.1574850356364693E-2</v>
      </c>
      <c r="BI122" s="4">
        <f t="shared" si="181"/>
        <v>1.3340077083851418E-2</v>
      </c>
      <c r="BL122" s="24">
        <f t="shared" si="129"/>
        <v>1.1020306663539882E-2</v>
      </c>
      <c r="BM122" s="24">
        <f>SUM(BL116:BL122)</f>
        <v>5.6294777454539237E-2</v>
      </c>
      <c r="BQ122" s="4">
        <f t="shared" si="148"/>
        <v>3.6469630290168933E-2</v>
      </c>
      <c r="BR122" s="1">
        <f t="shared" si="151"/>
        <v>9.5556958743591007</v>
      </c>
      <c r="BS122" s="4">
        <f t="shared" si="152"/>
        <v>1.6463803454274908</v>
      </c>
      <c r="BT122" s="4">
        <f t="shared" si="153"/>
        <v>1.9623414611334626</v>
      </c>
      <c r="BU122" s="4">
        <f t="shared" si="154"/>
        <v>2.5807596372676254</v>
      </c>
      <c r="BV122" s="1" t="str">
        <f t="shared" si="155"/>
        <v>Odrzucamy H0</v>
      </c>
      <c r="BY122" s="1">
        <f t="shared" si="156"/>
        <v>1.0107450987124085</v>
      </c>
      <c r="BZ122" s="4">
        <f t="shared" si="157"/>
        <v>1.8331129326562374</v>
      </c>
      <c r="CA122" s="4">
        <f t="shared" si="158"/>
        <v>2.2621571627982053</v>
      </c>
      <c r="CB122" s="4">
        <f t="shared" si="159"/>
        <v>3.2498355415921263</v>
      </c>
      <c r="CC122" s="1" t="str">
        <f t="shared" si="160"/>
        <v>NieodrzucamyH0</v>
      </c>
      <c r="CF122" s="34">
        <f t="shared" si="161"/>
        <v>0.66666666666666663</v>
      </c>
      <c r="CG122" s="35">
        <f t="shared" si="162"/>
        <v>2.5819888974716108</v>
      </c>
      <c r="CH122" s="24">
        <f t="shared" si="163"/>
        <v>1.6448536269514715</v>
      </c>
      <c r="CI122" s="24">
        <f t="shared" si="164"/>
        <v>1.9599639845400536</v>
      </c>
      <c r="CJ122" s="24">
        <f t="shared" si="165"/>
        <v>2.5758293035488999</v>
      </c>
      <c r="CK122" s="1" t="str">
        <f t="shared" si="166"/>
        <v>Odrzucamy H0</v>
      </c>
      <c r="CO122" s="35">
        <f t="shared" si="167"/>
        <v>4.2163702135578385</v>
      </c>
      <c r="CP122" s="24">
        <f t="shared" si="168"/>
        <v>1.6448536269514715</v>
      </c>
      <c r="CQ122" s="24">
        <f t="shared" si="169"/>
        <v>1.9599639845400536</v>
      </c>
      <c r="CR122" s="24">
        <f t="shared" si="170"/>
        <v>2.5758293035488999</v>
      </c>
      <c r="CS122" s="1" t="str">
        <f t="shared" si="171"/>
        <v>Odrzucamy H0</v>
      </c>
    </row>
    <row r="123" spans="1:97" x14ac:dyDescent="0.25">
      <c r="A123" s="6">
        <v>7</v>
      </c>
      <c r="B123" s="4">
        <f t="shared" ref="B123:AY123" si="182">B53-AVERAGE(B$36:B$45)</f>
        <v>-7.0879499120889934E-3</v>
      </c>
      <c r="C123" s="4">
        <f t="shared" si="182"/>
        <v>-4.3349837244644222E-3</v>
      </c>
      <c r="D123" s="4">
        <f t="shared" si="182"/>
        <v>1.5293074081920453E-2</v>
      </c>
      <c r="E123" s="4">
        <f t="shared" si="182"/>
        <v>-1.3874238356606115E-3</v>
      </c>
      <c r="F123" s="4">
        <f t="shared" si="182"/>
        <v>-1.3275872712474254E-3</v>
      </c>
      <c r="G123" s="4">
        <f t="shared" si="182"/>
        <v>4.6528927624308165E-2</v>
      </c>
      <c r="H123" s="4">
        <f t="shared" si="182"/>
        <v>7.1993737129276189E-2</v>
      </c>
      <c r="I123" s="4">
        <f t="shared" si="182"/>
        <v>1.0070568126217432E-3</v>
      </c>
      <c r="J123" s="4">
        <f t="shared" si="182"/>
        <v>1.833323445192539E-2</v>
      </c>
      <c r="K123" s="4">
        <f t="shared" si="182"/>
        <v>6.3189361786791659E-2</v>
      </c>
      <c r="L123" s="4">
        <f t="shared" si="182"/>
        <v>-1.6621345128539002E-2</v>
      </c>
      <c r="M123" s="4">
        <f t="shared" si="182"/>
        <v>5.0053130608677963E-2</v>
      </c>
      <c r="N123" s="4">
        <f t="shared" si="182"/>
        <v>4.2977144535818392E-2</v>
      </c>
      <c r="O123" s="4">
        <f t="shared" si="182"/>
        <v>-7.6320405932980076E-3</v>
      </c>
      <c r="P123" s="4">
        <f t="shared" si="182"/>
        <v>3.1250484916183201E-2</v>
      </c>
      <c r="Q123" s="4">
        <f t="shared" si="182"/>
        <v>4.1653487187859981E-2</v>
      </c>
      <c r="R123" s="4">
        <f t="shared" si="182"/>
        <v>2.9150279093661503E-2</v>
      </c>
      <c r="S123" s="4">
        <f t="shared" si="182"/>
        <v>3.1832334993413577E-2</v>
      </c>
      <c r="T123" s="4">
        <f t="shared" si="182"/>
        <v>-8.3068389529919497E-3</v>
      </c>
      <c r="U123" s="4">
        <f t="shared" si="182"/>
        <v>1.0912349696220651E-2</v>
      </c>
      <c r="V123" s="4">
        <f t="shared" si="182"/>
        <v>1.8703932017259096E-2</v>
      </c>
      <c r="W123" s="4">
        <f t="shared" si="182"/>
        <v>-2.5925076908716579E-2</v>
      </c>
      <c r="X123" s="4">
        <f t="shared" si="182"/>
        <v>-8.5625623269293787E-3</v>
      </c>
      <c r="Y123" s="4">
        <f t="shared" si="182"/>
        <v>4.0819854792929738E-2</v>
      </c>
      <c r="Z123" s="4">
        <f t="shared" si="182"/>
        <v>-2.7822901237963232E-3</v>
      </c>
      <c r="AA123" s="4">
        <f t="shared" si="182"/>
        <v>-6.7744451892432569E-3</v>
      </c>
      <c r="AB123" s="4">
        <f t="shared" si="182"/>
        <v>-1.2097273193773199E-2</v>
      </c>
      <c r="AC123" s="4">
        <f t="shared" si="182"/>
        <v>2.1250368675618019E-2</v>
      </c>
      <c r="AD123" s="4">
        <f t="shared" si="182"/>
        <v>-3.8135194623448027E-3</v>
      </c>
      <c r="AE123" s="4">
        <f t="shared" si="182"/>
        <v>7.7257273992855369E-2</v>
      </c>
      <c r="AF123" s="4">
        <f t="shared" si="182"/>
        <v>2.5805600137318793E-2</v>
      </c>
      <c r="AG123" s="4">
        <f t="shared" si="182"/>
        <v>2.4020012124449357E-3</v>
      </c>
      <c r="AH123" s="4">
        <f t="shared" si="182"/>
        <v>1.5776870876648266E-2</v>
      </c>
      <c r="AI123" s="4">
        <f t="shared" si="182"/>
        <v>3.1304184864779719E-2</v>
      </c>
      <c r="AJ123" s="4">
        <f t="shared" si="182"/>
        <v>5.7177666753801398E-2</v>
      </c>
      <c r="AK123" s="4">
        <f t="shared" si="182"/>
        <v>3.7732127346474617E-2</v>
      </c>
      <c r="AL123" s="4">
        <f t="shared" si="182"/>
        <v>8.5363018079237067E-3</v>
      </c>
      <c r="AM123" s="4">
        <f t="shared" si="182"/>
        <v>5.2292960728575495E-3</v>
      </c>
      <c r="AN123" s="4">
        <f t="shared" si="182"/>
        <v>-8.5608159831498769E-3</v>
      </c>
      <c r="AO123" s="4">
        <f t="shared" si="182"/>
        <v>2.9930524668495658E-2</v>
      </c>
      <c r="AP123" s="4">
        <f t="shared" si="182"/>
        <v>5.2838922544246932E-3</v>
      </c>
      <c r="AQ123" s="4">
        <f t="shared" si="182"/>
        <v>5.0834214750274789E-2</v>
      </c>
      <c r="AR123" s="4">
        <f t="shared" si="182"/>
        <v>1.6811068849135545E-2</v>
      </c>
      <c r="AS123" s="4">
        <f t="shared" si="182"/>
        <v>3.2866194332347911E-3</v>
      </c>
      <c r="AT123" s="4">
        <f t="shared" si="182"/>
        <v>4.8327594261672897E-3</v>
      </c>
      <c r="AU123" s="4">
        <f t="shared" si="182"/>
        <v>3.5887603532867567E-2</v>
      </c>
      <c r="AV123" s="4">
        <f t="shared" si="182"/>
        <v>3.1066845582955485E-2</v>
      </c>
      <c r="AW123" s="4">
        <f t="shared" si="182"/>
        <v>4.9732334193150603E-2</v>
      </c>
      <c r="AX123" s="4">
        <f t="shared" si="182"/>
        <v>1.1448943909192311E-2</v>
      </c>
      <c r="AY123" s="4">
        <f t="shared" si="182"/>
        <v>-1.2047823814802291E-2</v>
      </c>
      <c r="AZ123" s="4">
        <f t="shared" ref="AZ123:BI123" si="183">AZ53-AVERAGE(AZ$36:AZ$45)</f>
        <v>1.2022640244816828E-2</v>
      </c>
      <c r="BA123" s="4">
        <f t="shared" si="183"/>
        <v>2.6193985272775035E-2</v>
      </c>
      <c r="BB123" s="4">
        <f t="shared" si="183"/>
        <v>8.1078660767703141E-3</v>
      </c>
      <c r="BC123" s="4">
        <f t="shared" si="183"/>
        <v>3.5952368823641556E-2</v>
      </c>
      <c r="BD123" s="4">
        <f t="shared" si="183"/>
        <v>2.7587646415785698E-2</v>
      </c>
      <c r="BE123" s="4">
        <f t="shared" si="183"/>
        <v>-6.3763168877637062E-3</v>
      </c>
      <c r="BF123" s="4">
        <f t="shared" si="183"/>
        <v>1.3307541516169821E-2</v>
      </c>
      <c r="BG123" s="4">
        <f t="shared" si="183"/>
        <v>-8.5341743088239701E-3</v>
      </c>
      <c r="BH123" s="4">
        <f t="shared" si="183"/>
        <v>-8.8767526917634156E-3</v>
      </c>
      <c r="BI123" s="4">
        <f t="shared" si="183"/>
        <v>2.5556497095998203E-2</v>
      </c>
      <c r="BL123" s="24">
        <f t="shared" si="129"/>
        <v>1.7216070220100819E-2</v>
      </c>
      <c r="BM123" s="24">
        <f>SUM(BL116:BL123)</f>
        <v>7.3510847674640056E-2</v>
      </c>
      <c r="BQ123" s="4">
        <f t="shared" si="148"/>
        <v>2.4716659807317673E-2</v>
      </c>
      <c r="BR123" s="1">
        <f t="shared" si="151"/>
        <v>22.026436693843522</v>
      </c>
      <c r="BS123" s="4">
        <f t="shared" si="152"/>
        <v>1.6463803454274908</v>
      </c>
      <c r="BT123" s="4">
        <f t="shared" si="153"/>
        <v>1.9623414611334626</v>
      </c>
      <c r="BU123" s="4">
        <f t="shared" si="154"/>
        <v>2.5807596372676254</v>
      </c>
      <c r="BV123" s="1" t="str">
        <f t="shared" si="155"/>
        <v>Odrzucamy H0</v>
      </c>
      <c r="BY123" s="1">
        <f t="shared" si="156"/>
        <v>1.5789994893359971</v>
      </c>
      <c r="BZ123" s="4">
        <f t="shared" si="157"/>
        <v>1.8331129326562374</v>
      </c>
      <c r="CA123" s="4">
        <f t="shared" si="158"/>
        <v>2.2621571627982053</v>
      </c>
      <c r="CB123" s="4">
        <f t="shared" si="159"/>
        <v>3.2498355415921263</v>
      </c>
      <c r="CC123" s="1" t="str">
        <f t="shared" si="160"/>
        <v>NieodrzucamyH0</v>
      </c>
      <c r="CF123" s="34">
        <f t="shared" si="161"/>
        <v>0.7</v>
      </c>
      <c r="CG123" s="35">
        <f t="shared" si="162"/>
        <v>3.0983866769659327</v>
      </c>
      <c r="CH123" s="24">
        <f t="shared" si="163"/>
        <v>1.6448536269514715</v>
      </c>
      <c r="CI123" s="24">
        <f t="shared" si="164"/>
        <v>1.9599639845400536</v>
      </c>
      <c r="CJ123" s="24">
        <f t="shared" si="165"/>
        <v>2.5758293035488999</v>
      </c>
      <c r="CK123" s="1" t="str">
        <f t="shared" si="166"/>
        <v>Odrzucamy H0</v>
      </c>
      <c r="CO123" s="35">
        <f t="shared" si="167"/>
        <v>4.7434164902525682</v>
      </c>
      <c r="CP123" s="24">
        <f t="shared" si="168"/>
        <v>1.6448536269514715</v>
      </c>
      <c r="CQ123" s="24">
        <f t="shared" si="169"/>
        <v>1.9599639845400536</v>
      </c>
      <c r="CR123" s="24">
        <f t="shared" si="170"/>
        <v>2.5758293035488999</v>
      </c>
      <c r="CS123" s="1" t="str">
        <f t="shared" si="171"/>
        <v>Odrzucamy H0</v>
      </c>
    </row>
    <row r="124" spans="1:97" x14ac:dyDescent="0.25">
      <c r="A124" s="6">
        <v>8</v>
      </c>
      <c r="B124" s="4">
        <f t="shared" ref="B124:AY124" si="184">B54-AVERAGE(B$36:B$45)</f>
        <v>2.4839587288734807E-2</v>
      </c>
      <c r="C124" s="4">
        <f t="shared" si="184"/>
        <v>3.5085174330683651E-2</v>
      </c>
      <c r="D124" s="4">
        <f t="shared" si="184"/>
        <v>-2.9040941108594148E-2</v>
      </c>
      <c r="E124" s="4">
        <f t="shared" si="184"/>
        <v>-4.244143699489878E-3</v>
      </c>
      <c r="F124" s="4">
        <f t="shared" si="184"/>
        <v>2.4213227384583865E-2</v>
      </c>
      <c r="G124" s="4">
        <f t="shared" si="184"/>
        <v>-8.4814405103153523E-3</v>
      </c>
      <c r="H124" s="4">
        <f t="shared" si="184"/>
        <v>2.9170146155337574E-2</v>
      </c>
      <c r="I124" s="4">
        <f t="shared" si="184"/>
        <v>7.6035199267599244E-3</v>
      </c>
      <c r="J124" s="4">
        <f t="shared" si="184"/>
        <v>2.9778485184481646E-3</v>
      </c>
      <c r="K124" s="4">
        <f t="shared" si="184"/>
        <v>-6.5866132759801077E-2</v>
      </c>
      <c r="L124" s="4">
        <f t="shared" si="184"/>
        <v>-3.458766930616182E-3</v>
      </c>
      <c r="M124" s="4">
        <f t="shared" si="184"/>
        <v>-4.4481040427544631E-2</v>
      </c>
      <c r="N124" s="4">
        <f t="shared" si="184"/>
        <v>3.7724495279184479E-3</v>
      </c>
      <c r="O124" s="4">
        <f t="shared" si="184"/>
        <v>-2.6808206857049034E-3</v>
      </c>
      <c r="P124" s="4">
        <f t="shared" si="184"/>
        <v>-8.2551044976730305E-3</v>
      </c>
      <c r="Q124" s="4">
        <f t="shared" si="184"/>
        <v>-1.4773623408896149E-2</v>
      </c>
      <c r="R124" s="4">
        <f t="shared" si="184"/>
        <v>2.7052986912043137E-2</v>
      </c>
      <c r="S124" s="4">
        <f t="shared" si="184"/>
        <v>-7.7440263170349376E-3</v>
      </c>
      <c r="T124" s="4">
        <f t="shared" si="184"/>
        <v>-9.0763639155478359E-3</v>
      </c>
      <c r="U124" s="4">
        <f t="shared" si="184"/>
        <v>-3.0441821388367089E-2</v>
      </c>
      <c r="V124" s="4">
        <f t="shared" si="184"/>
        <v>-1.7222226499679801E-2</v>
      </c>
      <c r="W124" s="4">
        <f t="shared" si="184"/>
        <v>-2.9444813558721639E-3</v>
      </c>
      <c r="X124" s="4">
        <f t="shared" si="184"/>
        <v>6.869280256098971E-2</v>
      </c>
      <c r="Y124" s="4">
        <f t="shared" si="184"/>
        <v>-6.0536114067454528E-3</v>
      </c>
      <c r="Z124" s="4">
        <f t="shared" si="184"/>
        <v>1.1255528946386158E-2</v>
      </c>
      <c r="AA124" s="4">
        <f t="shared" si="184"/>
        <v>9.9654842004707755E-3</v>
      </c>
      <c r="AB124" s="4">
        <f t="shared" si="184"/>
        <v>-2.5782981117837792E-2</v>
      </c>
      <c r="AC124" s="4">
        <f t="shared" si="184"/>
        <v>-4.1170177530536672E-2</v>
      </c>
      <c r="AD124" s="4">
        <f t="shared" si="184"/>
        <v>4.9257389376557215E-2</v>
      </c>
      <c r="AE124" s="4">
        <f t="shared" si="184"/>
        <v>2.3501718747737099E-4</v>
      </c>
      <c r="AF124" s="4">
        <f t="shared" si="184"/>
        <v>3.6122608186516525E-3</v>
      </c>
      <c r="AG124" s="4">
        <f t="shared" si="184"/>
        <v>-1.1395092963651796E-2</v>
      </c>
      <c r="AH124" s="4">
        <f t="shared" si="184"/>
        <v>-3.4651117153994659E-2</v>
      </c>
      <c r="AI124" s="4">
        <f t="shared" si="184"/>
        <v>-2.2488421356266674E-2</v>
      </c>
      <c r="AJ124" s="4">
        <f t="shared" si="184"/>
        <v>7.6503702048718925E-2</v>
      </c>
      <c r="AK124" s="4">
        <f t="shared" si="184"/>
        <v>1.2349437765315954E-2</v>
      </c>
      <c r="AL124" s="4">
        <f t="shared" si="184"/>
        <v>2.4946557042545954E-2</v>
      </c>
      <c r="AM124" s="4">
        <f t="shared" si="184"/>
        <v>4.4439631741477074E-2</v>
      </c>
      <c r="AN124" s="4">
        <f t="shared" si="184"/>
        <v>-1.9183035921769009E-2</v>
      </c>
      <c r="AO124" s="4">
        <f t="shared" si="184"/>
        <v>-7.0024328042376099E-3</v>
      </c>
      <c r="AP124" s="4">
        <f t="shared" si="184"/>
        <v>4.879667533837527E-2</v>
      </c>
      <c r="AQ124" s="4">
        <f t="shared" si="184"/>
        <v>-3.853011984832116E-3</v>
      </c>
      <c r="AR124" s="4">
        <f t="shared" si="184"/>
        <v>1.4189039779211807E-2</v>
      </c>
      <c r="AS124" s="4">
        <f t="shared" si="184"/>
        <v>3.1509346154173792E-2</v>
      </c>
      <c r="AT124" s="4">
        <f t="shared" si="184"/>
        <v>4.814985404416103E-3</v>
      </c>
      <c r="AU124" s="4">
        <f t="shared" si="184"/>
        <v>-2.8869968666148469E-2</v>
      </c>
      <c r="AV124" s="4">
        <f t="shared" si="184"/>
        <v>4.201209703270796E-2</v>
      </c>
      <c r="AW124" s="4">
        <f t="shared" si="184"/>
        <v>-9.5145312505271144E-3</v>
      </c>
      <c r="AX124" s="4">
        <f t="shared" si="184"/>
        <v>7.2117062193040289E-3</v>
      </c>
      <c r="AY124" s="4">
        <f t="shared" si="184"/>
        <v>-6.9763871997372317E-3</v>
      </c>
      <c r="AZ124" s="4">
        <f t="shared" ref="AZ124:BI124" si="185">AZ54-AVERAGE(AZ$36:AZ$45)</f>
        <v>-3.5511237341403504E-2</v>
      </c>
      <c r="BA124" s="4">
        <f t="shared" si="185"/>
        <v>-3.2210022668047261E-2</v>
      </c>
      <c r="BB124" s="4">
        <f t="shared" si="185"/>
        <v>0.1009533390568101</v>
      </c>
      <c r="BC124" s="4">
        <f t="shared" si="185"/>
        <v>9.3662706774275597E-3</v>
      </c>
      <c r="BD124" s="4">
        <f t="shared" si="185"/>
        <v>4.911803123490115E-3</v>
      </c>
      <c r="BE124" s="4">
        <f t="shared" si="185"/>
        <v>-9.987871931338042E-4</v>
      </c>
      <c r="BF124" s="4">
        <f t="shared" si="185"/>
        <v>-2.38046852279593E-2</v>
      </c>
      <c r="BG124" s="4">
        <f t="shared" si="185"/>
        <v>-5.1776362934883241E-3</v>
      </c>
      <c r="BH124" s="4">
        <f t="shared" si="185"/>
        <v>7.7518200891818836E-2</v>
      </c>
      <c r="BI124" s="4">
        <f t="shared" si="185"/>
        <v>-4.1372924070691109E-3</v>
      </c>
      <c r="BL124" s="24">
        <f t="shared" si="129"/>
        <v>3.8294141903052136E-3</v>
      </c>
      <c r="BM124" s="24">
        <f>SUM(BL116:BL124)</f>
        <v>7.7340261864945276E-2</v>
      </c>
      <c r="BQ124" s="4">
        <f t="shared" si="148"/>
        <v>2.8457546953710548E-2</v>
      </c>
      <c r="BR124" s="1">
        <f t="shared" si="151"/>
        <v>4.2553460300818351</v>
      </c>
      <c r="BS124" s="4">
        <f t="shared" si="152"/>
        <v>1.6463803454274908</v>
      </c>
      <c r="BT124" s="4">
        <f t="shared" si="153"/>
        <v>1.9623414611334626</v>
      </c>
      <c r="BU124" s="4">
        <f t="shared" si="154"/>
        <v>2.5807596372676254</v>
      </c>
      <c r="BV124" s="1" t="str">
        <f t="shared" si="155"/>
        <v>Odrzucamy H0</v>
      </c>
      <c r="BY124" s="1">
        <f t="shared" si="156"/>
        <v>0.35122086362590033</v>
      </c>
      <c r="BZ124" s="4">
        <f t="shared" si="157"/>
        <v>1.8331129326562374</v>
      </c>
      <c r="CA124" s="4">
        <f t="shared" si="158"/>
        <v>2.2621571627982053</v>
      </c>
      <c r="CB124" s="4">
        <f t="shared" si="159"/>
        <v>3.2498355415921263</v>
      </c>
      <c r="CC124" s="1" t="str">
        <f t="shared" si="160"/>
        <v>NieodrzucamyH0</v>
      </c>
      <c r="CF124" s="34">
        <f t="shared" si="161"/>
        <v>0.46666666666666667</v>
      </c>
      <c r="CG124" s="35">
        <f t="shared" si="162"/>
        <v>-0.5163977794943222</v>
      </c>
      <c r="CH124" s="24">
        <f t="shared" si="163"/>
        <v>1.6448536269514715</v>
      </c>
      <c r="CI124" s="24">
        <f t="shared" si="164"/>
        <v>1.9599639845400536</v>
      </c>
      <c r="CJ124" s="24">
        <f t="shared" si="165"/>
        <v>2.5758293035488999</v>
      </c>
      <c r="CK124" s="1" t="str">
        <f t="shared" si="166"/>
        <v>NieodrzucamyH0</v>
      </c>
      <c r="CO124" s="35">
        <f t="shared" si="167"/>
        <v>1.0540925533894596</v>
      </c>
      <c r="CP124" s="24">
        <f t="shared" si="168"/>
        <v>1.6448536269514715</v>
      </c>
      <c r="CQ124" s="24">
        <f t="shared" si="169"/>
        <v>1.9599639845400536</v>
      </c>
      <c r="CR124" s="24">
        <f t="shared" si="170"/>
        <v>2.5758293035488999</v>
      </c>
      <c r="CS124" s="1" t="str">
        <f t="shared" si="171"/>
        <v>NieodrzucamyH0</v>
      </c>
    </row>
    <row r="125" spans="1:97" s="19" customFormat="1" ht="15.75" thickBot="1" x14ac:dyDescent="0.3">
      <c r="A125" s="20">
        <v>9</v>
      </c>
      <c r="B125" s="18">
        <f t="shared" ref="B125:AY125" si="186">B55-AVERAGE(B$36:B$45)</f>
        <v>-1.4260871339694576E-2</v>
      </c>
      <c r="C125" s="18">
        <f t="shared" si="186"/>
        <v>1.441884733632417E-3</v>
      </c>
      <c r="D125" s="18">
        <f t="shared" si="186"/>
        <v>-2.0042182351255752E-2</v>
      </c>
      <c r="E125" s="18">
        <f t="shared" si="186"/>
        <v>-7.3120941173468552E-3</v>
      </c>
      <c r="F125" s="18">
        <f t="shared" si="186"/>
        <v>1.1649864163610375E-3</v>
      </c>
      <c r="G125" s="18">
        <f t="shared" si="186"/>
        <v>-8.5172975840233662E-3</v>
      </c>
      <c r="H125" s="18">
        <f t="shared" si="186"/>
        <v>3.4659789960305356E-3</v>
      </c>
      <c r="I125" s="18">
        <f t="shared" si="186"/>
        <v>3.246512526134341E-3</v>
      </c>
      <c r="J125" s="18">
        <f t="shared" si="186"/>
        <v>4.4160286488319836E-2</v>
      </c>
      <c r="K125" s="18">
        <f t="shared" si="186"/>
        <v>-2.3469311263983987E-2</v>
      </c>
      <c r="L125" s="18">
        <f t="shared" si="186"/>
        <v>-1.2049867235753549E-2</v>
      </c>
      <c r="M125" s="18">
        <f t="shared" si="186"/>
        <v>-4.5477251674241569E-2</v>
      </c>
      <c r="N125" s="18">
        <f t="shared" si="186"/>
        <v>-1.286517814313912E-2</v>
      </c>
      <c r="O125" s="18">
        <f t="shared" si="186"/>
        <v>1.2524008531964802E-2</v>
      </c>
      <c r="P125" s="18">
        <f t="shared" si="186"/>
        <v>1.8600241895003769E-2</v>
      </c>
      <c r="Q125" s="18">
        <f t="shared" si="186"/>
        <v>-2.3231133838054356E-2</v>
      </c>
      <c r="R125" s="18">
        <f t="shared" si="186"/>
        <v>-1.1633614225825886E-3</v>
      </c>
      <c r="S125" s="18">
        <f t="shared" si="186"/>
        <v>-7.7509392922842698E-3</v>
      </c>
      <c r="T125" s="18">
        <f t="shared" si="186"/>
        <v>-8.5652519519784764E-3</v>
      </c>
      <c r="U125" s="18">
        <f t="shared" si="186"/>
        <v>1.9919850574559094E-2</v>
      </c>
      <c r="V125" s="18">
        <f t="shared" si="186"/>
        <v>2.0866704834635978E-2</v>
      </c>
      <c r="W125" s="18">
        <f t="shared" si="186"/>
        <v>-1.7901305796615381E-2</v>
      </c>
      <c r="X125" s="18">
        <f t="shared" si="186"/>
        <v>-9.3817243806404542E-3</v>
      </c>
      <c r="Y125" s="18">
        <f t="shared" si="186"/>
        <v>-6.095235582072641E-3</v>
      </c>
      <c r="Z125" s="18">
        <f t="shared" si="186"/>
        <v>-4.9947155940877324E-3</v>
      </c>
      <c r="AA125" s="18">
        <f t="shared" si="186"/>
        <v>2.5138575808060473E-2</v>
      </c>
      <c r="AB125" s="18">
        <f t="shared" si="186"/>
        <v>5.259058816916907E-4</v>
      </c>
      <c r="AC125" s="18">
        <f t="shared" si="186"/>
        <v>8.0166590314263621E-3</v>
      </c>
      <c r="AD125" s="18">
        <f t="shared" si="186"/>
        <v>5.3041979138588602E-3</v>
      </c>
      <c r="AE125" s="18">
        <f t="shared" si="186"/>
        <v>5.8543858537887794E-5</v>
      </c>
      <c r="AF125" s="18">
        <f t="shared" si="186"/>
        <v>-1.5231980021658403E-3</v>
      </c>
      <c r="AG125" s="18">
        <f t="shared" si="186"/>
        <v>4.0389627715694952E-2</v>
      </c>
      <c r="AH125" s="18">
        <f t="shared" si="186"/>
        <v>1.3179978115135205E-2</v>
      </c>
      <c r="AI125" s="18">
        <f t="shared" si="186"/>
        <v>-2.7551361543214307E-3</v>
      </c>
      <c r="AJ125" s="18">
        <f t="shared" si="186"/>
        <v>1.4498634764036889E-2</v>
      </c>
      <c r="AK125" s="18">
        <f t="shared" si="186"/>
        <v>1.2110276283923018E-2</v>
      </c>
      <c r="AL125" s="18">
        <f t="shared" si="186"/>
        <v>9.9118463047211322E-3</v>
      </c>
      <c r="AM125" s="18">
        <f t="shared" si="186"/>
        <v>3.2956407772356299E-3</v>
      </c>
      <c r="AN125" s="18">
        <f t="shared" si="186"/>
        <v>2.3595126964868249E-2</v>
      </c>
      <c r="AO125" s="18">
        <f t="shared" si="186"/>
        <v>1.0667465861045501E-2</v>
      </c>
      <c r="AP125" s="18">
        <f t="shared" si="186"/>
        <v>-1.2512272580522434E-2</v>
      </c>
      <c r="AQ125" s="18">
        <f t="shared" si="186"/>
        <v>-3.8660698353721779E-3</v>
      </c>
      <c r="AR125" s="18">
        <f t="shared" si="186"/>
        <v>1.1654810114099931E-3</v>
      </c>
      <c r="AS125" s="18">
        <f t="shared" si="186"/>
        <v>3.3126844353469666E-2</v>
      </c>
      <c r="AT125" s="18">
        <f t="shared" si="186"/>
        <v>1.6794273801242206E-2</v>
      </c>
      <c r="AU125" s="18">
        <f t="shared" si="186"/>
        <v>-1.2493522113143226E-2</v>
      </c>
      <c r="AV125" s="18">
        <f t="shared" si="186"/>
        <v>-8.9659116437096169E-3</v>
      </c>
      <c r="AW125" s="18">
        <f t="shared" si="186"/>
        <v>-9.5393108922990875E-3</v>
      </c>
      <c r="AX125" s="18">
        <f t="shared" si="186"/>
        <v>-1.6370500673355539E-3</v>
      </c>
      <c r="AY125" s="18">
        <f t="shared" si="186"/>
        <v>3.5529060839978636E-2</v>
      </c>
      <c r="AZ125" s="18">
        <f t="shared" ref="AZ125:BI125" si="187">AZ55-AVERAGE(AZ$36:AZ$45)</f>
        <v>1.2565197143734129E-2</v>
      </c>
      <c r="BA125" s="18">
        <f t="shared" si="187"/>
        <v>-1.1158683555726129E-3</v>
      </c>
      <c r="BB125" s="18">
        <f t="shared" si="187"/>
        <v>-1.3319660834859477E-3</v>
      </c>
      <c r="BC125" s="18">
        <f t="shared" si="187"/>
        <v>9.2048165776578723E-3</v>
      </c>
      <c r="BD125" s="18">
        <f t="shared" si="187"/>
        <v>-8.9956344280711295E-4</v>
      </c>
      <c r="BE125" s="18">
        <f t="shared" si="187"/>
        <v>2.1026968014963534E-2</v>
      </c>
      <c r="BF125" s="18">
        <f t="shared" si="187"/>
        <v>1.1202181814113968E-2</v>
      </c>
      <c r="BG125" s="18">
        <f t="shared" si="187"/>
        <v>-1.0980212465360271E-2</v>
      </c>
      <c r="BH125" s="18">
        <f t="shared" si="187"/>
        <v>2.9874416503821409E-2</v>
      </c>
      <c r="BI125" s="18">
        <f t="shared" si="187"/>
        <v>-4.1378176110866034E-3</v>
      </c>
      <c r="BJ125" s="29"/>
      <c r="BL125" s="24">
        <f t="shared" si="129"/>
        <v>2.7956092253722076E-3</v>
      </c>
      <c r="BM125" s="25">
        <f>SUM(BL116:BL125)</f>
        <v>8.0135871090317487E-2</v>
      </c>
      <c r="BQ125" s="4">
        <f t="shared" si="148"/>
        <v>1.7337233134432861E-2</v>
      </c>
      <c r="BR125" s="1">
        <f t="shared" si="151"/>
        <v>5.0991369449819368</v>
      </c>
      <c r="BS125" s="4">
        <f t="shared" si="152"/>
        <v>1.6463803454274908</v>
      </c>
      <c r="BT125" s="4">
        <f t="shared" si="153"/>
        <v>1.9623414611334626</v>
      </c>
      <c r="BU125" s="4">
        <f t="shared" si="154"/>
        <v>2.5807596372676254</v>
      </c>
      <c r="BV125" s="1" t="str">
        <f t="shared" si="155"/>
        <v>Odrzucamy H0</v>
      </c>
      <c r="BY125" s="1">
        <f t="shared" si="156"/>
        <v>0.25640378337280434</v>
      </c>
      <c r="BZ125" s="18">
        <f t="shared" si="157"/>
        <v>1.8331129326562374</v>
      </c>
      <c r="CA125" s="18">
        <f t="shared" si="158"/>
        <v>2.2621571627982053</v>
      </c>
      <c r="CB125" s="18">
        <f t="shared" si="159"/>
        <v>3.2498355415921263</v>
      </c>
      <c r="CC125" s="1" t="str">
        <f t="shared" si="160"/>
        <v>NieodrzucamyH0</v>
      </c>
      <c r="CF125" s="34">
        <f t="shared" si="161"/>
        <v>0.51666666666666672</v>
      </c>
      <c r="CG125" s="35">
        <f t="shared" si="162"/>
        <v>0.25819888974716193</v>
      </c>
      <c r="CH125" s="25">
        <f t="shared" si="163"/>
        <v>1.6448536269514715</v>
      </c>
      <c r="CI125" s="25">
        <f t="shared" si="164"/>
        <v>1.9599639845400536</v>
      </c>
      <c r="CJ125" s="25">
        <f t="shared" si="165"/>
        <v>2.5758293035488999</v>
      </c>
      <c r="CK125" s="1" t="str">
        <f t="shared" si="166"/>
        <v>NieodrzucamyH0</v>
      </c>
      <c r="CO125" s="35">
        <f t="shared" si="167"/>
        <v>1.8446619684315553</v>
      </c>
      <c r="CP125" s="25">
        <f t="shared" si="168"/>
        <v>1.6448536269514715</v>
      </c>
      <c r="CQ125" s="25">
        <f t="shared" si="169"/>
        <v>1.9599639845400536</v>
      </c>
      <c r="CR125" s="25">
        <f t="shared" si="170"/>
        <v>2.5758293035488999</v>
      </c>
      <c r="CS125" s="1" t="str">
        <f t="shared" si="171"/>
        <v>NieodrzucamyH0</v>
      </c>
    </row>
    <row r="127" spans="1:97" x14ac:dyDescent="0.25">
      <c r="A127" s="10" t="s">
        <v>3</v>
      </c>
    </row>
    <row r="128" spans="1:97" x14ac:dyDescent="0.25">
      <c r="A128" s="13">
        <v>-5</v>
      </c>
      <c r="B128" s="4">
        <f t="shared" ref="B128:AY128" si="188">B41-AVERAGE(B$41:B$45)</f>
        <v>-1.1810288869345615E-2</v>
      </c>
      <c r="C128" s="4">
        <f t="shared" si="188"/>
        <v>-7.9746428735244148E-3</v>
      </c>
      <c r="D128" s="4">
        <f t="shared" si="188"/>
        <v>9.7156416058473815E-3</v>
      </c>
      <c r="E128" s="4">
        <f t="shared" si="188"/>
        <v>-1.5586461618855175E-3</v>
      </c>
      <c r="F128" s="4">
        <f t="shared" si="188"/>
        <v>-5.5324315576230271E-2</v>
      </c>
      <c r="G128" s="4">
        <f t="shared" si="188"/>
        <v>-5.1794151293819684E-3</v>
      </c>
      <c r="H128" s="4">
        <f t="shared" si="188"/>
        <v>7.2628664322295393E-3</v>
      </c>
      <c r="I128" s="4">
        <f t="shared" si="188"/>
        <v>-8.2780096155649421E-3</v>
      </c>
      <c r="J128" s="4">
        <f t="shared" si="188"/>
        <v>1.8308430905580167E-2</v>
      </c>
      <c r="K128" s="4">
        <f t="shared" si="188"/>
        <v>-1.0138520864882193E-2</v>
      </c>
      <c r="L128" s="4">
        <f t="shared" si="188"/>
        <v>5.8069864685671296E-3</v>
      </c>
      <c r="M128" s="4">
        <f t="shared" si="188"/>
        <v>-1.4743597582651487E-2</v>
      </c>
      <c r="N128" s="4">
        <f t="shared" si="188"/>
        <v>4.5237852106198555E-3</v>
      </c>
      <c r="O128" s="4">
        <f t="shared" si="188"/>
        <v>8.9102134065646363E-5</v>
      </c>
      <c r="P128" s="4">
        <f t="shared" si="188"/>
        <v>1.1200231674931775E-2</v>
      </c>
      <c r="Q128" s="4">
        <f t="shared" si="188"/>
        <v>-7.9972192252688243E-3</v>
      </c>
      <c r="R128" s="4">
        <f t="shared" si="188"/>
        <v>3.900513480101743E-2</v>
      </c>
      <c r="S128" s="4">
        <f t="shared" si="188"/>
        <v>-1.0622025379022657E-2</v>
      </c>
      <c r="T128" s="4">
        <f t="shared" si="188"/>
        <v>-8.6449403548521844E-3</v>
      </c>
      <c r="U128" s="4">
        <f t="shared" si="188"/>
        <v>-1.3449850881672044E-3</v>
      </c>
      <c r="V128" s="4">
        <f t="shared" si="188"/>
        <v>-4.8344925842266195E-3</v>
      </c>
      <c r="W128" s="4">
        <f t="shared" si="188"/>
        <v>-6.9209015055306106E-3</v>
      </c>
      <c r="X128" s="4">
        <f t="shared" si="188"/>
        <v>1.5932556802197777E-2</v>
      </c>
      <c r="Y128" s="4">
        <f t="shared" si="188"/>
        <v>-1.671983060187663E-2</v>
      </c>
      <c r="Z128" s="4">
        <f t="shared" si="188"/>
        <v>1.7430496452727762E-3</v>
      </c>
      <c r="AA128" s="4">
        <f t="shared" si="188"/>
        <v>-8.8405377544721435E-3</v>
      </c>
      <c r="AB128" s="4">
        <f t="shared" si="188"/>
        <v>5.5298720617040133E-3</v>
      </c>
      <c r="AC128" s="4">
        <f t="shared" si="188"/>
        <v>8.7488580065223902E-3</v>
      </c>
      <c r="AD128" s="4">
        <f t="shared" si="188"/>
        <v>4.2495660613624066E-2</v>
      </c>
      <c r="AE128" s="4">
        <f t="shared" si="188"/>
        <v>-2.8221365010450784E-2</v>
      </c>
      <c r="AF128" s="4">
        <f t="shared" si="188"/>
        <v>1.0474696650270787E-2</v>
      </c>
      <c r="AG128" s="4">
        <f t="shared" si="188"/>
        <v>-6.7580938738788952E-3</v>
      </c>
      <c r="AH128" s="4">
        <f t="shared" si="188"/>
        <v>-1.2777594541048161E-3</v>
      </c>
      <c r="AI128" s="4">
        <f t="shared" si="188"/>
        <v>3.2032072350370649E-3</v>
      </c>
      <c r="AJ128" s="4">
        <f t="shared" si="188"/>
        <v>6.6899921654131875E-2</v>
      </c>
      <c r="AK128" s="4">
        <f t="shared" si="188"/>
        <v>-3.9508491732552055E-3</v>
      </c>
      <c r="AL128" s="4">
        <f t="shared" si="188"/>
        <v>1.3262383966359773E-2</v>
      </c>
      <c r="AM128" s="4">
        <f t="shared" si="188"/>
        <v>1.3265343129197093E-2</v>
      </c>
      <c r="AN128" s="4">
        <f t="shared" si="188"/>
        <v>-7.0103282098521978E-3</v>
      </c>
      <c r="AO128" s="4">
        <f t="shared" si="188"/>
        <v>6.3832738138664491E-3</v>
      </c>
      <c r="AP128" s="4">
        <f t="shared" si="188"/>
        <v>-5.4407153946041793E-2</v>
      </c>
      <c r="AQ128" s="4">
        <f t="shared" si="188"/>
        <v>-1.3374783841399011E-2</v>
      </c>
      <c r="AR128" s="4">
        <f t="shared" si="188"/>
        <v>4.4518238854170163E-3</v>
      </c>
      <c r="AS128" s="4">
        <f t="shared" si="188"/>
        <v>-4.6393663004350334E-4</v>
      </c>
      <c r="AT128" s="4">
        <f t="shared" si="188"/>
        <v>5.3682915686301845E-3</v>
      </c>
      <c r="AU128" s="4">
        <f t="shared" si="188"/>
        <v>-4.2385626961911E-3</v>
      </c>
      <c r="AV128" s="4">
        <f t="shared" si="188"/>
        <v>2.4323208102190588E-2</v>
      </c>
      <c r="AW128" s="4">
        <f t="shared" si="188"/>
        <v>-1.1703851789917306E-2</v>
      </c>
      <c r="AX128" s="4">
        <f t="shared" si="188"/>
        <v>1.0689631851246544E-2</v>
      </c>
      <c r="AY128" s="4">
        <f t="shared" si="188"/>
        <v>-8.3934172094970692E-3</v>
      </c>
      <c r="AZ128" s="4">
        <f t="shared" ref="AZ128:BI128" si="189">AZ41-AVERAGE(AZ$41:AZ$45)</f>
        <v>-1.9919824545465946E-4</v>
      </c>
      <c r="BA128" s="4">
        <f t="shared" si="189"/>
        <v>5.2905962719925126E-3</v>
      </c>
      <c r="BB128" s="4">
        <f t="shared" si="189"/>
        <v>2.3253015131493339E-2</v>
      </c>
      <c r="BC128" s="4">
        <f t="shared" si="189"/>
        <v>-8.7020560782525656E-3</v>
      </c>
      <c r="BD128" s="4">
        <f t="shared" si="189"/>
        <v>1.4936860208620971E-2</v>
      </c>
      <c r="BE128" s="4">
        <f t="shared" si="189"/>
        <v>-6.4936646036167682E-3</v>
      </c>
      <c r="BF128" s="4">
        <f t="shared" si="189"/>
        <v>5.4234274752122105E-3</v>
      </c>
      <c r="BG128" s="4">
        <f t="shared" si="189"/>
        <v>-2.4958021879244994E-3</v>
      </c>
      <c r="BH128" s="4">
        <f t="shared" si="189"/>
        <v>-8.6444074193715512E-3</v>
      </c>
      <c r="BI128" s="4">
        <f t="shared" si="189"/>
        <v>-1.039624777073294E-2</v>
      </c>
      <c r="BL128" s="4">
        <f>AVERAGE(B128:BI128)</f>
        <v>3.3206683331630642E-4</v>
      </c>
      <c r="CM128" s="1">
        <f>COUNTIF(B128:AY128,"&gt;0")</f>
        <v>23</v>
      </c>
    </row>
    <row r="129" spans="1:97" x14ac:dyDescent="0.25">
      <c r="A129" s="13">
        <v>-4</v>
      </c>
      <c r="B129" s="4">
        <f t="shared" ref="B129:AY129" si="190">B42-AVERAGE(B$41:B$45)</f>
        <v>-1.181065421653462E-2</v>
      </c>
      <c r="C129" s="4">
        <f t="shared" si="190"/>
        <v>-8.1221320744242018E-3</v>
      </c>
      <c r="D129" s="4">
        <f t="shared" si="190"/>
        <v>9.7038728985390926E-3</v>
      </c>
      <c r="E129" s="4">
        <f t="shared" si="190"/>
        <v>-1.5697617025968555E-3</v>
      </c>
      <c r="F129" s="4">
        <f t="shared" si="190"/>
        <v>1.2412756293763996E-2</v>
      </c>
      <c r="G129" s="4">
        <f t="shared" si="190"/>
        <v>-5.183029440360809E-3</v>
      </c>
      <c r="H129" s="4">
        <f t="shared" si="190"/>
        <v>7.2602480980353597E-3</v>
      </c>
      <c r="I129" s="4">
        <f t="shared" si="190"/>
        <v>-8.3606953621754073E-3</v>
      </c>
      <c r="J129" s="4">
        <f t="shared" si="190"/>
        <v>1.8284468485582132E-2</v>
      </c>
      <c r="K129" s="4">
        <f t="shared" si="190"/>
        <v>-1.0149218128121416E-2</v>
      </c>
      <c r="L129" s="4">
        <f t="shared" si="190"/>
        <v>-3.6422235214568111E-2</v>
      </c>
      <c r="M129" s="4">
        <f t="shared" si="190"/>
        <v>-1.4961984364607278E-2</v>
      </c>
      <c r="N129" s="4">
        <f t="shared" si="190"/>
        <v>4.5079932826900303E-3</v>
      </c>
      <c r="O129" s="4">
        <f t="shared" si="190"/>
        <v>-5.4435741965452866E-7</v>
      </c>
      <c r="P129" s="4">
        <f t="shared" si="190"/>
        <v>1.1184700940086122E-2</v>
      </c>
      <c r="Q129" s="4">
        <f t="shared" si="190"/>
        <v>-7.9977345805385333E-3</v>
      </c>
      <c r="R129" s="4">
        <f t="shared" si="190"/>
        <v>-2.746496063117667E-2</v>
      </c>
      <c r="S129" s="4">
        <f t="shared" si="190"/>
        <v>-1.0626688770345354E-2</v>
      </c>
      <c r="T129" s="4">
        <f t="shared" si="190"/>
        <v>-8.7502654199070329E-3</v>
      </c>
      <c r="U129" s="4">
        <f t="shared" si="190"/>
        <v>-1.5136618196120253E-3</v>
      </c>
      <c r="V129" s="4">
        <f t="shared" si="190"/>
        <v>-4.8384639468893736E-3</v>
      </c>
      <c r="W129" s="4">
        <f t="shared" si="190"/>
        <v>-6.9287638209157487E-3</v>
      </c>
      <c r="X129" s="4">
        <f t="shared" si="190"/>
        <v>-3.8822226556475894E-2</v>
      </c>
      <c r="Y129" s="4">
        <f t="shared" si="190"/>
        <v>-1.6720474717829142E-2</v>
      </c>
      <c r="Z129" s="4">
        <f t="shared" si="190"/>
        <v>1.6851049362691332E-3</v>
      </c>
      <c r="AA129" s="4">
        <f t="shared" si="190"/>
        <v>-8.9158077873908136E-3</v>
      </c>
      <c r="AB129" s="4">
        <f t="shared" si="190"/>
        <v>5.5252072380846794E-3</v>
      </c>
      <c r="AC129" s="4">
        <f t="shared" si="190"/>
        <v>8.7226754718851707E-3</v>
      </c>
      <c r="AD129" s="4">
        <f t="shared" si="190"/>
        <v>-5.5396844695322342E-2</v>
      </c>
      <c r="AE129" s="4">
        <f t="shared" si="190"/>
        <v>-2.8221397845089636E-2</v>
      </c>
      <c r="AF129" s="4">
        <f t="shared" si="190"/>
        <v>1.0428901428558384E-2</v>
      </c>
      <c r="AG129" s="4">
        <f t="shared" si="190"/>
        <v>-6.8027342952124434E-3</v>
      </c>
      <c r="AH129" s="4">
        <f t="shared" si="190"/>
        <v>-1.2778619243695856E-3</v>
      </c>
      <c r="AI129" s="4">
        <f t="shared" si="190"/>
        <v>3.1047495936647627E-3</v>
      </c>
      <c r="AJ129" s="4">
        <f t="shared" si="190"/>
        <v>-2.6668424822661709E-2</v>
      </c>
      <c r="AK129" s="4">
        <f t="shared" si="190"/>
        <v>-3.9807335059270426E-3</v>
      </c>
      <c r="AL129" s="4">
        <f t="shared" si="190"/>
        <v>1.3164957197324752E-2</v>
      </c>
      <c r="AM129" s="4">
        <f t="shared" si="190"/>
        <v>1.325323501943847E-2</v>
      </c>
      <c r="AN129" s="4">
        <f t="shared" si="190"/>
        <v>-7.0552214969853994E-3</v>
      </c>
      <c r="AO129" s="4">
        <f t="shared" si="190"/>
        <v>6.3409012688356216E-3</v>
      </c>
      <c r="AP129" s="4">
        <f t="shared" si="190"/>
        <v>-2.4567347378162928E-2</v>
      </c>
      <c r="AQ129" s="4">
        <f t="shared" si="190"/>
        <v>-1.3385280313805439E-2</v>
      </c>
      <c r="AR129" s="4">
        <f t="shared" si="190"/>
        <v>4.4223269198651717E-3</v>
      </c>
      <c r="AS129" s="4">
        <f t="shared" si="190"/>
        <v>-4.9398199303890642E-4</v>
      </c>
      <c r="AT129" s="4">
        <f t="shared" si="190"/>
        <v>5.3681788946420917E-3</v>
      </c>
      <c r="AU129" s="4">
        <f t="shared" si="190"/>
        <v>-4.2393811254185136E-3</v>
      </c>
      <c r="AV129" s="4">
        <f t="shared" si="190"/>
        <v>-9.1690631268554444E-3</v>
      </c>
      <c r="AW129" s="4">
        <f t="shared" si="190"/>
        <v>-1.1712666430413566E-2</v>
      </c>
      <c r="AX129" s="4">
        <f t="shared" si="190"/>
        <v>1.0680077068151786E-2</v>
      </c>
      <c r="AY129" s="4">
        <f t="shared" si="190"/>
        <v>-8.4799547363598876E-3</v>
      </c>
      <c r="AZ129" s="4">
        <f t="shared" ref="AZ129:BI129" si="191">AZ42-AVERAGE(AZ$41:AZ$45)</f>
        <v>-2.6161047571060525E-4</v>
      </c>
      <c r="BA129" s="4">
        <f t="shared" si="191"/>
        <v>5.2677199099239727E-3</v>
      </c>
      <c r="BB129" s="4">
        <f t="shared" si="191"/>
        <v>-1.9236519491584631E-2</v>
      </c>
      <c r="BC129" s="4">
        <f t="shared" si="191"/>
        <v>-8.7045244299419414E-3</v>
      </c>
      <c r="BD129" s="4">
        <f t="shared" si="191"/>
        <v>1.4909448318560229E-2</v>
      </c>
      <c r="BE129" s="4">
        <f t="shared" si="191"/>
        <v>-6.603986886620508E-3</v>
      </c>
      <c r="BF129" s="4">
        <f t="shared" si="191"/>
        <v>5.4233689727810046E-3</v>
      </c>
      <c r="BG129" s="4">
        <f t="shared" si="191"/>
        <v>-2.4958765485131318E-3</v>
      </c>
      <c r="BH129" s="4">
        <f t="shared" si="191"/>
        <v>-1.4857938520245435E-2</v>
      </c>
      <c r="BI129" s="4">
        <f t="shared" si="191"/>
        <v>-1.0396725360830228E-2</v>
      </c>
      <c r="BL129" s="4">
        <f t="shared" ref="BL129:BL142" si="192">AVERAGE(B129:BI129)</f>
        <v>-5.3586081013046044E-3</v>
      </c>
      <c r="BU129" s="31">
        <f>_xlfn.STDEV.S(BL128:BL132)</f>
        <v>6.1895667817855647E-3</v>
      </c>
      <c r="CM129" s="1">
        <f>COUNTIF(B129:AY129,"&gt;0")</f>
        <v>17</v>
      </c>
    </row>
    <row r="130" spans="1:97" x14ac:dyDescent="0.25">
      <c r="A130" s="13">
        <v>-3</v>
      </c>
      <c r="B130" s="4">
        <f t="shared" ref="B130:AY130" si="193">B43-AVERAGE(B$41:B$45)</f>
        <v>-1.1811020005777427E-2</v>
      </c>
      <c r="C130" s="4">
        <f t="shared" si="193"/>
        <v>-8.273270115335029E-3</v>
      </c>
      <c r="D130" s="4">
        <f t="shared" si="193"/>
        <v>9.6920230271746299E-3</v>
      </c>
      <c r="E130" s="4">
        <f t="shared" si="193"/>
        <v>-1.5808034937580327E-3</v>
      </c>
      <c r="F130" s="4">
        <f t="shared" si="193"/>
        <v>1.1798383792617089E-2</v>
      </c>
      <c r="G130" s="4">
        <f t="shared" si="193"/>
        <v>4.8500693888923214E-3</v>
      </c>
      <c r="H130" s="4">
        <f t="shared" si="193"/>
        <v>7.2576382169144589E-3</v>
      </c>
      <c r="I130" s="4">
        <f t="shared" si="193"/>
        <v>-8.444905654517108E-3</v>
      </c>
      <c r="J130" s="4">
        <f t="shared" si="193"/>
        <v>1.8260269731325145E-2</v>
      </c>
      <c r="K130" s="4">
        <f t="shared" si="193"/>
        <v>-1.0159985710723572E-2</v>
      </c>
      <c r="L130" s="4">
        <f t="shared" si="193"/>
        <v>-3.8692383749107252E-2</v>
      </c>
      <c r="M130" s="4">
        <f t="shared" si="193"/>
        <v>1.9089283022488163E-2</v>
      </c>
      <c r="N130" s="4">
        <f t="shared" si="193"/>
        <v>4.4920750908559728E-3</v>
      </c>
      <c r="O130" s="4">
        <f t="shared" si="193"/>
        <v>-9.1912884709222098E-5</v>
      </c>
      <c r="P130" s="4">
        <f t="shared" si="193"/>
        <v>1.1169291896193647E-2</v>
      </c>
      <c r="Q130" s="4">
        <f t="shared" si="193"/>
        <v>-7.9982491966827888E-3</v>
      </c>
      <c r="R130" s="4">
        <f t="shared" si="193"/>
        <v>-2.7501037894686556E-2</v>
      </c>
      <c r="S130" s="4">
        <f t="shared" si="193"/>
        <v>4.4705956175937936E-2</v>
      </c>
      <c r="T130" s="4">
        <f t="shared" si="193"/>
        <v>-8.8577861458805727E-3</v>
      </c>
      <c r="U130" s="4">
        <f t="shared" si="193"/>
        <v>-1.686807002272056E-3</v>
      </c>
      <c r="V130" s="4">
        <f t="shared" si="193"/>
        <v>-4.8424511854918521E-3</v>
      </c>
      <c r="W130" s="4">
        <f t="shared" si="193"/>
        <v>-6.9365822293972843E-3</v>
      </c>
      <c r="X130" s="4">
        <f t="shared" si="193"/>
        <v>-3.9449738048607033E-2</v>
      </c>
      <c r="Y130" s="4">
        <f t="shared" si="193"/>
        <v>2.5638156038010819E-2</v>
      </c>
      <c r="Z130" s="4">
        <f t="shared" si="193"/>
        <v>1.6262678713757518E-3</v>
      </c>
      <c r="AA130" s="4">
        <f t="shared" si="193"/>
        <v>-8.9924011013414063E-3</v>
      </c>
      <c r="AB130" s="4">
        <f t="shared" si="193"/>
        <v>5.5205624997511585E-3</v>
      </c>
      <c r="AC130" s="4">
        <f t="shared" si="193"/>
        <v>8.6967588424835124E-3</v>
      </c>
      <c r="AD130" s="4">
        <f t="shared" si="193"/>
        <v>-5.5671956744716623E-2</v>
      </c>
      <c r="AE130" s="4">
        <f t="shared" si="193"/>
        <v>-1.7591668631613169E-2</v>
      </c>
      <c r="AF130" s="4">
        <f t="shared" si="193"/>
        <v>1.0382480038288877E-2</v>
      </c>
      <c r="AG130" s="4">
        <f t="shared" si="193"/>
        <v>-6.8479772718603735E-3</v>
      </c>
      <c r="AH130" s="4">
        <f t="shared" si="193"/>
        <v>-1.2779644602693913E-3</v>
      </c>
      <c r="AI130" s="4">
        <f t="shared" si="193"/>
        <v>3.008217204968887E-3</v>
      </c>
      <c r="AJ130" s="4">
        <f t="shared" si="193"/>
        <v>-2.854076836539091E-2</v>
      </c>
      <c r="AK130" s="4">
        <f t="shared" si="193"/>
        <v>2.7919424518354139E-2</v>
      </c>
      <c r="AL130" s="4">
        <f t="shared" si="193"/>
        <v>1.3065578222342663E-2</v>
      </c>
      <c r="AM130" s="4">
        <f t="shared" si="193"/>
        <v>1.3241042203076403E-2</v>
      </c>
      <c r="AN130" s="4">
        <f t="shared" si="193"/>
        <v>-7.1007224838196947E-3</v>
      </c>
      <c r="AO130" s="4">
        <f t="shared" si="193"/>
        <v>6.2990750309336214E-3</v>
      </c>
      <c r="AP130" s="4">
        <f t="shared" si="193"/>
        <v>-2.4749123628520112E-2</v>
      </c>
      <c r="AQ130" s="4">
        <f t="shared" si="193"/>
        <v>-1.6101676109830203E-3</v>
      </c>
      <c r="AR130" s="4">
        <f t="shared" si="193"/>
        <v>4.3925069200741549E-3</v>
      </c>
      <c r="AS130" s="4">
        <f t="shared" si="193"/>
        <v>-5.2435946587045361E-4</v>
      </c>
      <c r="AT130" s="4">
        <f t="shared" si="193"/>
        <v>5.3680662962585328E-3</v>
      </c>
      <c r="AU130" s="4">
        <f t="shared" si="193"/>
        <v>-4.2402010374746361E-3</v>
      </c>
      <c r="AV130" s="4">
        <f t="shared" si="193"/>
        <v>-9.4462417694390205E-3</v>
      </c>
      <c r="AW130" s="4">
        <f t="shared" si="193"/>
        <v>2.8767403005409788E-2</v>
      </c>
      <c r="AX130" s="4">
        <f t="shared" si="193"/>
        <v>1.067046294067873E-2</v>
      </c>
      <c r="AY130" s="4">
        <f t="shared" si="193"/>
        <v>-8.568125087727094E-3</v>
      </c>
      <c r="AZ130" s="4">
        <f t="shared" ref="AZ130:BI130" si="194">AZ43-AVERAGE(AZ$41:AZ$45)</f>
        <v>-3.2502066289988481E-4</v>
      </c>
      <c r="BA130" s="4">
        <f t="shared" si="194"/>
        <v>5.2450608208547038E-3</v>
      </c>
      <c r="BB130" s="4">
        <f t="shared" si="194"/>
        <v>-2.0089352547912567E-2</v>
      </c>
      <c r="BC130" s="4">
        <f t="shared" si="194"/>
        <v>4.8660264400790132E-2</v>
      </c>
      <c r="BD130" s="4">
        <f t="shared" si="194"/>
        <v>1.4881747119028756E-2</v>
      </c>
      <c r="BE130" s="4">
        <f t="shared" si="194"/>
        <v>-6.7166637947609744E-3</v>
      </c>
      <c r="BF130" s="4">
        <f t="shared" si="194"/>
        <v>5.4233104420429411E-3</v>
      </c>
      <c r="BG130" s="4">
        <f t="shared" si="194"/>
        <v>-2.4959509496763608E-3</v>
      </c>
      <c r="BH130" s="4">
        <f t="shared" si="194"/>
        <v>-1.4857953860843655E-2</v>
      </c>
      <c r="BI130" s="4">
        <f t="shared" si="194"/>
        <v>2.6958574132290341E-2</v>
      </c>
      <c r="BL130" s="4">
        <f t="shared" si="192"/>
        <v>1.8439934955802663E-5</v>
      </c>
      <c r="CM130" s="1">
        <f>COUNTIF(B130:AY130,"&gt;0")</f>
        <v>23</v>
      </c>
      <c r="CQ130" s="33">
        <f>SUM(CM128:CM132)/(60*5)</f>
        <v>0.35666666666666669</v>
      </c>
    </row>
    <row r="131" spans="1:97" x14ac:dyDescent="0.25">
      <c r="A131" s="13">
        <v>-2</v>
      </c>
      <c r="B131" s="4">
        <f t="shared" ref="B131:AY131" si="195">B44-AVERAGE(B$41:B$45)</f>
        <v>-3.2491306417333998E-2</v>
      </c>
      <c r="C131" s="4">
        <f t="shared" si="195"/>
        <v>-1.5843661365198693E-2</v>
      </c>
      <c r="D131" s="4">
        <f t="shared" si="195"/>
        <v>-3.6245795894608981E-2</v>
      </c>
      <c r="E131" s="4">
        <f t="shared" si="195"/>
        <v>-8.153939848474772E-4</v>
      </c>
      <c r="F131" s="4">
        <f t="shared" si="195"/>
        <v>1.121337580580762E-2</v>
      </c>
      <c r="G131" s="4">
        <f t="shared" si="195"/>
        <v>1.3581012904212202E-2</v>
      </c>
      <c r="H131" s="4">
        <f t="shared" si="195"/>
        <v>-1.3901198973903668E-2</v>
      </c>
      <c r="I131" s="4">
        <f t="shared" si="195"/>
        <v>-9.3165556579784363E-3</v>
      </c>
      <c r="J131" s="4">
        <f t="shared" si="195"/>
        <v>-5.4108476679463141E-2</v>
      </c>
      <c r="K131" s="4">
        <f t="shared" si="195"/>
        <v>3.4245065521967676E-2</v>
      </c>
      <c r="L131" s="4">
        <f t="shared" si="195"/>
        <v>-4.0760636813166364E-2</v>
      </c>
      <c r="M131" s="4">
        <f t="shared" si="195"/>
        <v>4.3177445651901382E-2</v>
      </c>
      <c r="N131" s="4">
        <f t="shared" si="195"/>
        <v>-6.6456237104763009E-3</v>
      </c>
      <c r="O131" s="4">
        <f t="shared" si="195"/>
        <v>-4.8362719277485165E-3</v>
      </c>
      <c r="P131" s="4">
        <f t="shared" si="195"/>
        <v>-2.3210018494660554E-2</v>
      </c>
      <c r="Q131" s="4">
        <f t="shared" si="195"/>
        <v>4.4672472510821473E-2</v>
      </c>
      <c r="R131" s="4">
        <f t="shared" si="195"/>
        <v>-2.7537552489902375E-2</v>
      </c>
      <c r="S131" s="4">
        <f t="shared" si="195"/>
        <v>-1.1376354575679674E-2</v>
      </c>
      <c r="T131" s="4">
        <f t="shared" si="195"/>
        <v>2.4687704670747001E-2</v>
      </c>
      <c r="U131" s="4">
        <f t="shared" si="195"/>
        <v>5.1378519448206416E-3</v>
      </c>
      <c r="V131" s="4">
        <f t="shared" si="195"/>
        <v>-6.0920499538091956E-2</v>
      </c>
      <c r="W131" s="4">
        <f t="shared" si="195"/>
        <v>2.3919217557862599E-2</v>
      </c>
      <c r="X131" s="4">
        <f t="shared" si="195"/>
        <v>-4.0109915593757289E-2</v>
      </c>
      <c r="Y131" s="4">
        <f t="shared" si="195"/>
        <v>3.0025148942636609E-3</v>
      </c>
      <c r="Z131" s="4">
        <f t="shared" si="195"/>
        <v>2.0026632114876416E-2</v>
      </c>
      <c r="AA131" s="4">
        <f t="shared" si="195"/>
        <v>-1.8282156132694315E-2</v>
      </c>
      <c r="AB131" s="4">
        <f t="shared" si="195"/>
        <v>-5.8916068783431306E-3</v>
      </c>
      <c r="AC131" s="4">
        <f t="shared" si="195"/>
        <v>-2.1330450675308088E-2</v>
      </c>
      <c r="AD131" s="4">
        <f t="shared" si="195"/>
        <v>-5.5956427946085546E-2</v>
      </c>
      <c r="AE131" s="4">
        <f t="shared" si="195"/>
        <v>8.2426834902126683E-2</v>
      </c>
      <c r="AF131" s="4">
        <f t="shared" si="195"/>
        <v>7.1312591033550338E-4</v>
      </c>
      <c r="AG131" s="4">
        <f t="shared" si="195"/>
        <v>-7.6064866542903285E-3</v>
      </c>
      <c r="AH131" s="4">
        <f t="shared" si="195"/>
        <v>-6.7398692000317654E-3</v>
      </c>
      <c r="AI131" s="4">
        <f t="shared" si="195"/>
        <v>8.3449782356186525E-3</v>
      </c>
      <c r="AJ131" s="4">
        <f t="shared" si="195"/>
        <v>-3.0586395702362799E-2</v>
      </c>
      <c r="AK131" s="4">
        <f t="shared" si="195"/>
        <v>2.6574351412661072E-2</v>
      </c>
      <c r="AL131" s="4">
        <f t="shared" si="195"/>
        <v>-1.667255951681151E-2</v>
      </c>
      <c r="AM131" s="4">
        <f t="shared" si="195"/>
        <v>-4.0958662837957918E-2</v>
      </c>
      <c r="AN131" s="4">
        <f t="shared" si="195"/>
        <v>-5.1119554735619556E-2</v>
      </c>
      <c r="AO131" s="4">
        <f t="shared" si="195"/>
        <v>-6.1896925951759E-3</v>
      </c>
      <c r="AP131" s="4">
        <f t="shared" si="195"/>
        <v>-2.4926095467513454E-2</v>
      </c>
      <c r="AQ131" s="4">
        <f t="shared" si="195"/>
        <v>1.6575353884050598E-2</v>
      </c>
      <c r="AR131" s="4">
        <f t="shared" si="195"/>
        <v>-2.0366685200956247E-3</v>
      </c>
      <c r="AS131" s="4">
        <f t="shared" si="195"/>
        <v>6.7327966638215655E-3</v>
      </c>
      <c r="AT131" s="4">
        <f t="shared" si="195"/>
        <v>-4.1311763515781245E-2</v>
      </c>
      <c r="AU131" s="4">
        <f t="shared" si="195"/>
        <v>3.4285178225915106E-2</v>
      </c>
      <c r="AV131" s="4">
        <f t="shared" si="195"/>
        <v>-9.714415966685104E-3</v>
      </c>
      <c r="AW131" s="4">
        <f t="shared" si="195"/>
        <v>-4.4052091820168133E-3</v>
      </c>
      <c r="AX131" s="4">
        <f t="shared" si="195"/>
        <v>4.6703538395576737E-3</v>
      </c>
      <c r="AY131" s="4">
        <f t="shared" si="195"/>
        <v>4.4142172691148829E-3</v>
      </c>
      <c r="AZ131" s="4">
        <f t="shared" ref="AZ131:BI131" si="196">AZ44-AVERAGE(AZ$41:AZ$45)</f>
        <v>4.60028659389272E-3</v>
      </c>
      <c r="BA131" s="4">
        <f t="shared" si="196"/>
        <v>-2.1721985380899673E-3</v>
      </c>
      <c r="BB131" s="4">
        <f t="shared" si="196"/>
        <v>-2.0994278801618527E-2</v>
      </c>
      <c r="BC131" s="4">
        <f t="shared" si="196"/>
        <v>1.64288253662375E-2</v>
      </c>
      <c r="BD131" s="4">
        <f t="shared" si="196"/>
        <v>1.533717443426794E-2</v>
      </c>
      <c r="BE131" s="4">
        <f t="shared" si="196"/>
        <v>8.9322473860233599E-3</v>
      </c>
      <c r="BF131" s="4">
        <f t="shared" si="196"/>
        <v>-2.3428993109327959E-2</v>
      </c>
      <c r="BG131" s="4">
        <f t="shared" si="196"/>
        <v>2.2303072954736599E-2</v>
      </c>
      <c r="BH131" s="4">
        <f t="shared" si="196"/>
        <v>-1.4857969197646065E-2</v>
      </c>
      <c r="BI131" s="4">
        <f t="shared" si="196"/>
        <v>8.7891575592546831E-3</v>
      </c>
      <c r="BL131" s="4">
        <f t="shared" si="192"/>
        <v>-4.9751578179229646E-3</v>
      </c>
      <c r="CM131" s="1">
        <f>COUNTIF(B131:AY131,"&gt;0")</f>
        <v>19</v>
      </c>
    </row>
    <row r="132" spans="1:97" x14ac:dyDescent="0.25">
      <c r="A132" s="13">
        <v>-1</v>
      </c>
      <c r="B132" s="4">
        <f t="shared" ref="B132:AY132" si="197">B45-AVERAGE(B$41:B$45)</f>
        <v>6.7923269508991663E-2</v>
      </c>
      <c r="C132" s="4">
        <f t="shared" si="197"/>
        <v>4.0213706428482335E-2</v>
      </c>
      <c r="D132" s="4">
        <f t="shared" si="197"/>
        <v>7.1342583630478844E-3</v>
      </c>
      <c r="E132" s="4">
        <f t="shared" si="197"/>
        <v>5.5246053430878846E-3</v>
      </c>
      <c r="F132" s="4">
        <f t="shared" si="197"/>
        <v>1.9899799684041559E-2</v>
      </c>
      <c r="G132" s="4">
        <f t="shared" si="197"/>
        <v>-8.0686377233617473E-3</v>
      </c>
      <c r="H132" s="4">
        <f t="shared" si="197"/>
        <v>-7.879553773275691E-3</v>
      </c>
      <c r="I132" s="4">
        <f t="shared" si="197"/>
        <v>3.4400166290235894E-2</v>
      </c>
      <c r="J132" s="4">
        <f t="shared" si="197"/>
        <v>-7.4469244302430987E-4</v>
      </c>
      <c r="K132" s="4">
        <f t="shared" si="197"/>
        <v>-3.797340818240492E-3</v>
      </c>
      <c r="L132" s="4">
        <f t="shared" si="197"/>
        <v>0.1100682693082746</v>
      </c>
      <c r="M132" s="4">
        <f t="shared" si="197"/>
        <v>-3.2561146727130785E-2</v>
      </c>
      <c r="N132" s="4">
        <f t="shared" si="197"/>
        <v>-6.8782298736895595E-3</v>
      </c>
      <c r="O132" s="4">
        <f t="shared" si="197"/>
        <v>4.8396270358117364E-3</v>
      </c>
      <c r="P132" s="4">
        <f t="shared" si="197"/>
        <v>-1.034420601655099E-2</v>
      </c>
      <c r="Q132" s="4">
        <f t="shared" si="197"/>
        <v>-2.0679269508331329E-2</v>
      </c>
      <c r="R132" s="4">
        <f t="shared" si="197"/>
        <v>4.3498416214748162E-2</v>
      </c>
      <c r="S132" s="4">
        <f t="shared" si="197"/>
        <v>-1.208088745089023E-2</v>
      </c>
      <c r="T132" s="4">
        <f t="shared" si="197"/>
        <v>1.5652872498927897E-3</v>
      </c>
      <c r="U132" s="4">
        <f t="shared" si="197"/>
        <v>-5.9239803476935499E-4</v>
      </c>
      <c r="V132" s="4">
        <f t="shared" si="197"/>
        <v>7.5435907254699799E-2</v>
      </c>
      <c r="W132" s="4">
        <f t="shared" si="197"/>
        <v>-3.1329700020189567E-3</v>
      </c>
      <c r="X132" s="4">
        <f t="shared" si="197"/>
        <v>0.10244932339664244</v>
      </c>
      <c r="Y132" s="4">
        <f t="shared" si="197"/>
        <v>4.7996343874312959E-3</v>
      </c>
      <c r="Z132" s="4">
        <f t="shared" si="197"/>
        <v>-2.5081054567794074E-2</v>
      </c>
      <c r="AA132" s="4">
        <f t="shared" si="197"/>
        <v>4.5030902775898676E-2</v>
      </c>
      <c r="AB132" s="4">
        <f t="shared" si="197"/>
        <v>-1.0684034921196722E-2</v>
      </c>
      <c r="AC132" s="4">
        <f t="shared" si="197"/>
        <v>-4.8378416455829836E-3</v>
      </c>
      <c r="AD132" s="4">
        <f t="shared" si="197"/>
        <v>0.12452956877250046</v>
      </c>
      <c r="AE132" s="4">
        <f t="shared" si="197"/>
        <v>-8.3924034149730799E-3</v>
      </c>
      <c r="AF132" s="4">
        <f t="shared" si="197"/>
        <v>-3.1999204027453536E-2</v>
      </c>
      <c r="AG132" s="4">
        <f t="shared" si="197"/>
        <v>2.8015292095242041E-2</v>
      </c>
      <c r="AH132" s="4">
        <f t="shared" si="197"/>
        <v>1.0573455038775558E-2</v>
      </c>
      <c r="AI132" s="4">
        <f t="shared" si="197"/>
        <v>-1.7661152269289375E-2</v>
      </c>
      <c r="AJ132" s="4">
        <f t="shared" si="197"/>
        <v>1.8895667236283539E-2</v>
      </c>
      <c r="AK132" s="4">
        <f t="shared" si="197"/>
        <v>-4.6562193251832959E-2</v>
      </c>
      <c r="AL132" s="4">
        <f t="shared" si="197"/>
        <v>-2.2820359869215667E-2</v>
      </c>
      <c r="AM132" s="4">
        <f t="shared" si="197"/>
        <v>1.1990424862459385E-3</v>
      </c>
      <c r="AN132" s="4">
        <f t="shared" si="197"/>
        <v>7.2285826926276858E-2</v>
      </c>
      <c r="AO132" s="4">
        <f t="shared" si="197"/>
        <v>-1.2833557518459791E-2</v>
      </c>
      <c r="AP132" s="4">
        <f t="shared" si="197"/>
        <v>0.12864972042023828</v>
      </c>
      <c r="AQ132" s="4">
        <f t="shared" si="197"/>
        <v>1.1794877882136869E-2</v>
      </c>
      <c r="AR132" s="4">
        <f t="shared" si="197"/>
        <v>-1.1229989205260717E-2</v>
      </c>
      <c r="AS132" s="4">
        <f t="shared" si="197"/>
        <v>-5.2505185748687004E-3</v>
      </c>
      <c r="AT132" s="4">
        <f t="shared" si="197"/>
        <v>2.520722675625044E-2</v>
      </c>
      <c r="AU132" s="4">
        <f t="shared" si="197"/>
        <v>-2.156703336683085E-2</v>
      </c>
      <c r="AV132" s="4">
        <f t="shared" si="197"/>
        <v>4.006512760789005E-3</v>
      </c>
      <c r="AW132" s="4">
        <f t="shared" si="197"/>
        <v>-9.4567560306210025E-4</v>
      </c>
      <c r="AX132" s="4">
        <f t="shared" si="197"/>
        <v>-3.6710525699634733E-2</v>
      </c>
      <c r="AY132" s="4">
        <f t="shared" si="197"/>
        <v>2.1027279764469171E-2</v>
      </c>
      <c r="AZ132" s="4">
        <f t="shared" ref="AZ132:BI132" si="198">AZ45-AVERAGE(AZ$41:AZ$45)</f>
        <v>-3.8144572098275722E-3</v>
      </c>
      <c r="BA132" s="4">
        <f t="shared" si="198"/>
        <v>-1.3631178464681223E-2</v>
      </c>
      <c r="BB132" s="4">
        <f t="shared" si="198"/>
        <v>3.706713570962239E-2</v>
      </c>
      <c r="BC132" s="4">
        <f t="shared" si="198"/>
        <v>-4.7682509258833126E-2</v>
      </c>
      <c r="BD132" s="4">
        <f t="shared" si="198"/>
        <v>-6.0065230080477906E-2</v>
      </c>
      <c r="BE132" s="4">
        <f t="shared" si="198"/>
        <v>1.0882067898974893E-2</v>
      </c>
      <c r="BF132" s="4">
        <f t="shared" si="198"/>
        <v>7.1588862192917997E-3</v>
      </c>
      <c r="BG132" s="4">
        <f t="shared" si="198"/>
        <v>-1.4815443268622606E-2</v>
      </c>
      <c r="BH132" s="4">
        <f t="shared" si="198"/>
        <v>5.3218268998106708E-2</v>
      </c>
      <c r="BI132" s="4">
        <f t="shared" si="198"/>
        <v>-1.4954758559981849E-2</v>
      </c>
      <c r="BL132" s="4">
        <f t="shared" si="192"/>
        <v>9.9832591509554629E-3</v>
      </c>
      <c r="BS132" s="16" t="s">
        <v>5</v>
      </c>
      <c r="BT132" s="16" t="s">
        <v>6</v>
      </c>
      <c r="BU132" s="16" t="s">
        <v>7</v>
      </c>
      <c r="BZ132" s="16" t="s">
        <v>5</v>
      </c>
      <c r="CA132" s="16" t="s">
        <v>6</v>
      </c>
      <c r="CB132" s="16" t="s">
        <v>7</v>
      </c>
      <c r="CG132" s="10" t="s">
        <v>8</v>
      </c>
      <c r="CH132" s="16" t="s">
        <v>5</v>
      </c>
      <c r="CI132" s="16" t="s">
        <v>6</v>
      </c>
      <c r="CJ132" s="16" t="s">
        <v>7</v>
      </c>
      <c r="CM132" s="1">
        <f>COUNTIF(B132:AY132,"&gt;0")</f>
        <v>25</v>
      </c>
      <c r="CO132" s="10" t="s">
        <v>9</v>
      </c>
      <c r="CP132" s="16" t="s">
        <v>5</v>
      </c>
      <c r="CQ132" s="16" t="s">
        <v>6</v>
      </c>
      <c r="CR132" s="16" t="s">
        <v>7</v>
      </c>
    </row>
    <row r="133" spans="1:97" s="9" customFormat="1" x14ac:dyDescent="0.25">
      <c r="A133" s="7">
        <v>0</v>
      </c>
      <c r="B133" s="8">
        <f t="shared" ref="B133:AY133" si="199">B46-AVERAGE(B$41:B$45)</f>
        <v>-5.8215744564575608E-2</v>
      </c>
      <c r="C133" s="8">
        <f t="shared" si="199"/>
        <v>-1.6382236351974614E-2</v>
      </c>
      <c r="D133" s="8">
        <f t="shared" si="199"/>
        <v>4.4940362003372231E-2</v>
      </c>
      <c r="E133" s="8">
        <f t="shared" si="199"/>
        <v>-3.171655850435585E-3</v>
      </c>
      <c r="F133" s="8">
        <f t="shared" si="199"/>
        <v>1.9734165311095776E-2</v>
      </c>
      <c r="G133" s="8">
        <f t="shared" si="199"/>
        <v>4.054542408735249E-2</v>
      </c>
      <c r="H133" s="8">
        <f t="shared" si="199"/>
        <v>-3.0074223064941903E-3</v>
      </c>
      <c r="I133" s="8">
        <f t="shared" si="199"/>
        <v>3.9615699911397968E-3</v>
      </c>
      <c r="J133" s="8">
        <f t="shared" si="199"/>
        <v>1.3506957946974247E-2</v>
      </c>
      <c r="K133" s="8">
        <f t="shared" si="199"/>
        <v>-4.6632718593913186E-2</v>
      </c>
      <c r="L133" s="8">
        <f t="shared" si="199"/>
        <v>-0.13884255101324808</v>
      </c>
      <c r="M133" s="8">
        <f t="shared" si="199"/>
        <v>4.5710561889265623E-2</v>
      </c>
      <c r="N133" s="8">
        <f t="shared" si="199"/>
        <v>-2.5259184382016645E-2</v>
      </c>
      <c r="O133" s="8">
        <f t="shared" si="199"/>
        <v>-7.0167692160064757E-3</v>
      </c>
      <c r="P133" s="8">
        <f t="shared" si="199"/>
        <v>2.2519063572889214E-2</v>
      </c>
      <c r="Q133" s="8">
        <f t="shared" si="199"/>
        <v>-3.5550849433573645E-2</v>
      </c>
      <c r="R133" s="8">
        <f t="shared" si="199"/>
        <v>-6.4953580091984514E-2</v>
      </c>
      <c r="S133" s="8">
        <f t="shared" si="199"/>
        <v>-2.2978883735798386E-3</v>
      </c>
      <c r="T133" s="8">
        <f t="shared" si="199"/>
        <v>-4.2237335408500096E-2</v>
      </c>
      <c r="U133" s="8">
        <f t="shared" si="199"/>
        <v>-1.069218918707647E-2</v>
      </c>
      <c r="V133" s="8">
        <f t="shared" si="199"/>
        <v>-2.2555874489016327E-3</v>
      </c>
      <c r="W133" s="8">
        <f t="shared" si="199"/>
        <v>0.12726625649353471</v>
      </c>
      <c r="X133" s="8">
        <f t="shared" si="199"/>
        <v>-8.0224295363854115E-2</v>
      </c>
      <c r="Y133" s="8">
        <f t="shared" si="199"/>
        <v>-8.0023269157803931E-3</v>
      </c>
      <c r="Z133" s="8">
        <f t="shared" si="199"/>
        <v>-8.2072368870425728E-3</v>
      </c>
      <c r="AA133" s="8">
        <f t="shared" si="199"/>
        <v>1.8173738706439395E-3</v>
      </c>
      <c r="AB133" s="8">
        <f t="shared" si="199"/>
        <v>7.524950827217336E-2</v>
      </c>
      <c r="AC133" s="8">
        <f t="shared" si="199"/>
        <v>-4.421633790152292E-2</v>
      </c>
      <c r="AD133" s="8">
        <f t="shared" si="199"/>
        <v>-2.7634859762943886E-3</v>
      </c>
      <c r="AE133" s="8">
        <f t="shared" si="199"/>
        <v>-1.2492123021282327E-2</v>
      </c>
      <c r="AF133" s="8">
        <f t="shared" si="199"/>
        <v>6.3711865091444341E-3</v>
      </c>
      <c r="AG133" s="8">
        <f t="shared" si="199"/>
        <v>1.561836056073369E-2</v>
      </c>
      <c r="AH133" s="8">
        <f t="shared" si="199"/>
        <v>2.4821833953224421E-2</v>
      </c>
      <c r="AI133" s="8">
        <f t="shared" si="199"/>
        <v>-2.7194875533802298E-2</v>
      </c>
      <c r="AJ133" s="8">
        <f t="shared" si="199"/>
        <v>-4.32327101115378E-2</v>
      </c>
      <c r="AK133" s="8">
        <f t="shared" si="199"/>
        <v>-2.5287835633504448E-2</v>
      </c>
      <c r="AL133" s="8">
        <f t="shared" si="199"/>
        <v>1.2680049557838613E-2</v>
      </c>
      <c r="AM133" s="8">
        <f t="shared" si="199"/>
        <v>-6.1426656073991989E-3</v>
      </c>
      <c r="AN133" s="8">
        <f t="shared" si="199"/>
        <v>-5.6066467870492104E-3</v>
      </c>
      <c r="AO133" s="8">
        <f t="shared" si="199"/>
        <v>-3.9456476167942879E-2</v>
      </c>
      <c r="AP133" s="8">
        <f t="shared" si="199"/>
        <v>-1.3518978349520368E-2</v>
      </c>
      <c r="AQ133" s="8">
        <f t="shared" si="199"/>
        <v>4.0173753106026784E-2</v>
      </c>
      <c r="AR133" s="8">
        <f t="shared" si="199"/>
        <v>-2.4432421366858539E-2</v>
      </c>
      <c r="AS133" s="8">
        <f t="shared" si="199"/>
        <v>-1.5824318262139161E-2</v>
      </c>
      <c r="AT133" s="8">
        <f t="shared" si="199"/>
        <v>-4.1848329881708633E-2</v>
      </c>
      <c r="AU133" s="8">
        <f t="shared" si="199"/>
        <v>-2.0548265241258679E-2</v>
      </c>
      <c r="AV133" s="8">
        <f t="shared" si="199"/>
        <v>-5.8631982405353181E-2</v>
      </c>
      <c r="AW133" s="8">
        <f t="shared" si="199"/>
        <v>-2.5107892585573915E-2</v>
      </c>
      <c r="AX133" s="8">
        <f t="shared" si="199"/>
        <v>1.1509596296528575E-2</v>
      </c>
      <c r="AY133" s="8">
        <f t="shared" si="199"/>
        <v>7.2097063428747301E-3</v>
      </c>
      <c r="AZ133" s="8">
        <f t="shared" ref="AZ133:BI133" si="200">AZ46-AVERAGE(AZ$41:AZ$45)</f>
        <v>3.4840552756349626E-2</v>
      </c>
      <c r="BA133" s="8">
        <f t="shared" si="200"/>
        <v>-5.8472213896362387E-3</v>
      </c>
      <c r="BB133" s="8">
        <f t="shared" si="200"/>
        <v>-4.1512743002896285E-2</v>
      </c>
      <c r="BC133" s="8">
        <f t="shared" si="200"/>
        <v>-1.0274389458306185E-2</v>
      </c>
      <c r="BD133" s="8">
        <f t="shared" si="200"/>
        <v>2.0420673078073812E-2</v>
      </c>
      <c r="BE133" s="8">
        <f t="shared" si="200"/>
        <v>4.940348185980643E-3</v>
      </c>
      <c r="BF133" s="8">
        <f t="shared" si="200"/>
        <v>-1.4494801388669374E-3</v>
      </c>
      <c r="BG133" s="8">
        <f t="shared" si="200"/>
        <v>-2.4927535180966119E-3</v>
      </c>
      <c r="BH133" s="8">
        <f t="shared" si="200"/>
        <v>2.5145998306191266E-2</v>
      </c>
      <c r="BI133" s="8">
        <f t="shared" si="200"/>
        <v>-2.8298223015934491E-2</v>
      </c>
      <c r="BJ133" s="26"/>
      <c r="BL133" s="4">
        <f t="shared" si="192"/>
        <v>-7.5024404109005731E-3</v>
      </c>
      <c r="BM133" s="22">
        <f>BL133</f>
        <v>-7.5024404109005731E-3</v>
      </c>
      <c r="BQ133" s="8">
        <f t="shared" ref="BQ133:BQ142" si="201">_xlfn.STDEV.S(B133:AY133)</f>
        <v>4.0817564863123351E-2</v>
      </c>
      <c r="BR133" s="9">
        <f>(BL133/BQ133)*SQRT(1000)</f>
        <v>-5.8123995852505006</v>
      </c>
      <c r="BS133" s="8">
        <f>_xlfn.T.INV.2T(0.1,999)</f>
        <v>1.6463803454274908</v>
      </c>
      <c r="BT133" s="8">
        <f>_xlfn.T.INV.2T(0.05,999)</f>
        <v>1.9623414611334626</v>
      </c>
      <c r="BU133" s="8">
        <f>_xlfn.T.INV.2T(0.01,999)</f>
        <v>2.5807596372676254</v>
      </c>
      <c r="BV133" s="9" t="str">
        <f>IF(ABS(BR133)&gt;BT133,"Odrzucamy H0","NieodrzucamyH0")</f>
        <v>Odrzucamy H0</v>
      </c>
      <c r="BY133" s="9">
        <f>BL133/$BU$129</f>
        <v>-1.2121107462607053</v>
      </c>
      <c r="BZ133" s="8">
        <f>_xlfn.T.INV.2T(0.1,4)</f>
        <v>2.1318467863266499</v>
      </c>
      <c r="CA133" s="8">
        <f>_xlfn.T.INV.2T(0.05,4)</f>
        <v>2.7764451051977934</v>
      </c>
      <c r="CB133" s="8">
        <f>_xlfn.T.INV.2T(0.01,4)</f>
        <v>4.604094871349993</v>
      </c>
      <c r="CC133" s="9" t="str">
        <f>IF(ABS(BY133)&gt;CA133,"Odrzucamy H0","NieodrzucamyH0")</f>
        <v>NieodrzucamyH0</v>
      </c>
      <c r="CF133" s="30">
        <f>COUNTIF(B133:BI133,"&gt;0")/60</f>
        <v>0.35</v>
      </c>
      <c r="CG133" s="9">
        <f>(SQRT(60)/0.5)*(CF133-0.5)</f>
        <v>-2.3237900077244507</v>
      </c>
      <c r="CH133" s="22">
        <f>NORMSINV(1-0.05)</f>
        <v>1.6448536269514715</v>
      </c>
      <c r="CI133" s="22">
        <f>NORMSINV(1-0.025)</f>
        <v>1.9599639845400536</v>
      </c>
      <c r="CJ133" s="22">
        <f>NORMSINV(1-0.005)</f>
        <v>2.5758293035488999</v>
      </c>
      <c r="CK133" s="9" t="str">
        <f>IF(ABS(CG133)&gt;CI133,"Odrzucamy H0","NieodrzucamyH0")</f>
        <v>Odrzucamy H0</v>
      </c>
      <c r="CO133" s="9">
        <f>SQRT(60)*(CF133-$CQ$130)/SQRT($CQ$130*(1-$CQ$130))</f>
        <v>-0.10780405017542752</v>
      </c>
      <c r="CP133" s="22">
        <f>NORMSINV(1-0.05)</f>
        <v>1.6448536269514715</v>
      </c>
      <c r="CQ133" s="22">
        <f>NORMSINV(1-0.025)</f>
        <v>1.9599639845400536</v>
      </c>
      <c r="CR133" s="22">
        <f>NORMSINV(1-0.005)</f>
        <v>2.5758293035488999</v>
      </c>
      <c r="CS133" s="9" t="str">
        <f>IF(ABS(CO133)&gt;CQ133,"Odrzucamy H0","NieodrzucamyH0")</f>
        <v>NieodrzucamyH0</v>
      </c>
    </row>
    <row r="134" spans="1:97" x14ac:dyDescent="0.25">
      <c r="A134" s="13">
        <v>1</v>
      </c>
      <c r="B134" s="4">
        <f t="shared" ref="B134:AY134" si="202">B47-AVERAGE(B$41:B$45)</f>
        <v>-4.8159211311833483E-2</v>
      </c>
      <c r="C134" s="4">
        <f t="shared" si="202"/>
        <v>-1.0667351497651495E-2</v>
      </c>
      <c r="D134" s="4">
        <f t="shared" si="202"/>
        <v>3.4138442176309992E-2</v>
      </c>
      <c r="E134" s="4">
        <f t="shared" si="202"/>
        <v>-1.1822579331537837E-2</v>
      </c>
      <c r="F134" s="4">
        <f t="shared" si="202"/>
        <v>3.692854037375104E-2</v>
      </c>
      <c r="G134" s="4">
        <f t="shared" si="202"/>
        <v>-4.7647535674728847E-4</v>
      </c>
      <c r="H134" s="4">
        <f t="shared" si="202"/>
        <v>4.8973434017621248E-2</v>
      </c>
      <c r="I134" s="4">
        <f t="shared" si="202"/>
        <v>-7.991311350114727E-2</v>
      </c>
      <c r="J134" s="4">
        <f t="shared" si="202"/>
        <v>6.7437532220129048E-2</v>
      </c>
      <c r="K134" s="4">
        <f t="shared" si="202"/>
        <v>-2.0485567273655879E-2</v>
      </c>
      <c r="L134" s="4">
        <f t="shared" si="202"/>
        <v>-3.015262220097277E-2</v>
      </c>
      <c r="M134" s="4">
        <f t="shared" si="202"/>
        <v>-1.0364092079045539E-2</v>
      </c>
      <c r="N134" s="4">
        <f t="shared" si="202"/>
        <v>1.8054920306169051E-2</v>
      </c>
      <c r="O134" s="4">
        <f t="shared" si="202"/>
        <v>3.2112378859874988E-2</v>
      </c>
      <c r="P134" s="4">
        <f t="shared" si="202"/>
        <v>8.7186663737098755E-2</v>
      </c>
      <c r="Q134" s="4">
        <f t="shared" si="202"/>
        <v>-3.7823195400839725E-3</v>
      </c>
      <c r="R134" s="4">
        <f t="shared" si="202"/>
        <v>4.8199709409208868E-2</v>
      </c>
      <c r="S134" s="4">
        <f t="shared" si="202"/>
        <v>-8.3892540803166202E-3</v>
      </c>
      <c r="T134" s="4">
        <f t="shared" si="202"/>
        <v>5.2896863408752838E-3</v>
      </c>
      <c r="U134" s="4">
        <f t="shared" si="202"/>
        <v>2.8087721698953842E-2</v>
      </c>
      <c r="V134" s="4">
        <f t="shared" si="202"/>
        <v>1.6947450184641985E-2</v>
      </c>
      <c r="W134" s="4">
        <f t="shared" si="202"/>
        <v>8.7316972589100747E-2</v>
      </c>
      <c r="X134" s="4">
        <f t="shared" si="202"/>
        <v>1.123331512498062E-2</v>
      </c>
      <c r="Y134" s="4">
        <f t="shared" si="202"/>
        <v>-1.7765704893237682E-2</v>
      </c>
      <c r="Z134" s="4">
        <f t="shared" si="202"/>
        <v>2.5771201040727205E-3</v>
      </c>
      <c r="AA134" s="4">
        <f t="shared" si="202"/>
        <v>5.2603103486179567E-2</v>
      </c>
      <c r="AB134" s="4">
        <f t="shared" si="202"/>
        <v>7.9417863672265929E-2</v>
      </c>
      <c r="AC134" s="4">
        <f t="shared" si="202"/>
        <v>5.8435633947516337E-3</v>
      </c>
      <c r="AD134" s="4">
        <f t="shared" si="202"/>
        <v>-4.1429961208062832E-2</v>
      </c>
      <c r="AE134" s="4">
        <f t="shared" si="202"/>
        <v>-3.1191967959307659E-2</v>
      </c>
      <c r="AF134" s="4">
        <f t="shared" si="202"/>
        <v>2.6467255868140284E-2</v>
      </c>
      <c r="AG134" s="4">
        <f t="shared" si="202"/>
        <v>3.1086024838274828E-2</v>
      </c>
      <c r="AH134" s="4">
        <f t="shared" si="202"/>
        <v>6.1308676622425326E-2</v>
      </c>
      <c r="AI134" s="4">
        <f t="shared" si="202"/>
        <v>-1.8009642794780768E-2</v>
      </c>
      <c r="AJ134" s="4">
        <f t="shared" si="202"/>
        <v>2.0590441164140782E-2</v>
      </c>
      <c r="AK134" s="4">
        <f t="shared" si="202"/>
        <v>-6.5194134642957945E-3</v>
      </c>
      <c r="AL134" s="4">
        <f t="shared" si="202"/>
        <v>3.7461468544025212E-2</v>
      </c>
      <c r="AM134" s="4">
        <f t="shared" si="202"/>
        <v>-2.9413718475273562E-2</v>
      </c>
      <c r="AN134" s="4">
        <f t="shared" si="202"/>
        <v>5.9358484107475962E-2</v>
      </c>
      <c r="AO134" s="4">
        <f t="shared" si="202"/>
        <v>3.3498876635902446E-2</v>
      </c>
      <c r="AP134" s="4">
        <f t="shared" si="202"/>
        <v>9.4117016139059928E-2</v>
      </c>
      <c r="AQ134" s="4">
        <f t="shared" si="202"/>
        <v>1.3525004376215292E-2</v>
      </c>
      <c r="AR134" s="4">
        <f t="shared" si="202"/>
        <v>1.2771984819254957E-2</v>
      </c>
      <c r="AS134" s="4">
        <f t="shared" si="202"/>
        <v>-2.1564630409066379E-2</v>
      </c>
      <c r="AT134" s="4">
        <f t="shared" si="202"/>
        <v>3.8741657006691854E-2</v>
      </c>
      <c r="AU134" s="4">
        <f t="shared" si="202"/>
        <v>-6.3230442066862912E-3</v>
      </c>
      <c r="AV134" s="4">
        <f t="shared" si="202"/>
        <v>2.752763527560035E-2</v>
      </c>
      <c r="AW134" s="4">
        <f t="shared" si="202"/>
        <v>-9.9947838457605832E-3</v>
      </c>
      <c r="AX134" s="4">
        <f t="shared" si="202"/>
        <v>1.1220203194409273E-2</v>
      </c>
      <c r="AY134" s="4">
        <f t="shared" si="202"/>
        <v>4.335364074249537E-2</v>
      </c>
      <c r="AZ134" s="4">
        <f t="shared" ref="AZ134:BI134" si="203">AZ47-AVERAGE(AZ$41:AZ$45)</f>
        <v>5.660411862857144E-2</v>
      </c>
      <c r="BA134" s="4">
        <f t="shared" si="203"/>
        <v>-1.0932470858907426E-2</v>
      </c>
      <c r="BB134" s="4">
        <f t="shared" si="203"/>
        <v>5.1049890987140356E-2</v>
      </c>
      <c r="BC134" s="4">
        <f t="shared" si="203"/>
        <v>-8.0347240309338441E-3</v>
      </c>
      <c r="BD134" s="4">
        <f t="shared" si="203"/>
        <v>4.4723728598532367E-2</v>
      </c>
      <c r="BE134" s="4">
        <f t="shared" si="203"/>
        <v>1.7410647482222652E-2</v>
      </c>
      <c r="BF134" s="4">
        <f t="shared" si="203"/>
        <v>4.6893006176812198E-2</v>
      </c>
      <c r="BG134" s="4">
        <f t="shared" si="203"/>
        <v>-1.0074844058395906E-2</v>
      </c>
      <c r="BH134" s="4">
        <f t="shared" si="203"/>
        <v>2.7438888135271334E-2</v>
      </c>
      <c r="BI134" s="4">
        <f t="shared" si="203"/>
        <v>-1.0934945677786892E-2</v>
      </c>
      <c r="BL134" s="4">
        <f t="shared" si="192"/>
        <v>1.6184910483052661E-2</v>
      </c>
      <c r="BM134" s="24">
        <f>SUM(BL133:BL134)</f>
        <v>8.6824700721520875E-3</v>
      </c>
      <c r="BQ134" s="4">
        <f t="shared" si="201"/>
        <v>3.7156980916996041E-2</v>
      </c>
      <c r="BR134" s="1">
        <f t="shared" ref="BR134:BR142" si="204">(BL134/BQ134)*SQRT(1000)</f>
        <v>13.77431093411886</v>
      </c>
      <c r="BS134" s="4">
        <f t="shared" ref="BS134:BS142" si="205">_xlfn.T.INV.2T(0.1,999)</f>
        <v>1.6463803454274908</v>
      </c>
      <c r="BT134" s="4">
        <f t="shared" ref="BT134:BT142" si="206">_xlfn.T.INV.2T(0.05,999)</f>
        <v>1.9623414611334626</v>
      </c>
      <c r="BU134" s="4">
        <f t="shared" ref="BU134:BU142" si="207">_xlfn.T.INV.2T(0.01,999)</f>
        <v>2.5807596372676254</v>
      </c>
      <c r="BV134" s="1" t="str">
        <f t="shared" ref="BV134:BV142" si="208">IF(ABS(BR134)&gt;BT134,"Odrzucamy H0","NieodrzucamyH0")</f>
        <v>Odrzucamy H0</v>
      </c>
      <c r="BY134" s="1">
        <f t="shared" ref="BY134:BY142" si="209">BL134/$BU$129</f>
        <v>2.6148696756420877</v>
      </c>
      <c r="BZ134" s="4">
        <f t="shared" ref="BZ134:BZ142" si="210">_xlfn.T.INV.2T(0.1,4)</f>
        <v>2.1318467863266499</v>
      </c>
      <c r="CA134" s="4">
        <f t="shared" ref="CA134:CA142" si="211">_xlfn.T.INV.2T(0.05,4)</f>
        <v>2.7764451051977934</v>
      </c>
      <c r="CB134" s="4">
        <f t="shared" ref="CB134:CB142" si="212">_xlfn.T.INV.2T(0.01,4)</f>
        <v>4.604094871349993</v>
      </c>
      <c r="CC134" s="1" t="str">
        <f t="shared" ref="CC134:CC142" si="213">IF(ABS(BY134)&gt;CA134,"Odrzucamy H0","NieodrzucamyH0")</f>
        <v>NieodrzucamyH0</v>
      </c>
      <c r="CF134" s="34">
        <f t="shared" ref="CF134:CF142" si="214">COUNTIF(B134:BI134,"&gt;0")/60</f>
        <v>0.6166666666666667</v>
      </c>
      <c r="CG134" s="35">
        <f t="shared" ref="CG134:CG142" si="215">(SQRT(60)/0.5)*(CF134-0.5)</f>
        <v>1.8073922282301285</v>
      </c>
      <c r="CH134" s="23">
        <f t="shared" ref="CH134:CH142" si="216">NORMSINV(1-0.05)</f>
        <v>1.6448536269514715</v>
      </c>
      <c r="CI134" s="23">
        <f t="shared" ref="CI134:CI142" si="217">NORMSINV(1-0.025)</f>
        <v>1.9599639845400536</v>
      </c>
      <c r="CJ134" s="23">
        <f t="shared" ref="CJ134:CJ142" si="218">NORMSINV(1-0.005)</f>
        <v>2.5758293035488999</v>
      </c>
      <c r="CK134" s="1" t="str">
        <f t="shared" ref="CK134:CK142" si="219">IF(ABS(CG134)&gt;CI134,"Odrzucamy H0","NieodrzucamyH0")</f>
        <v>NieodrzucamyH0</v>
      </c>
      <c r="CO134" s="35">
        <f t="shared" ref="CO134:CO142" si="220">SQRT(60)*(CF134-$CQ$130)/SQRT($CQ$130*(1-$CQ$130))</f>
        <v>4.2043579568416467</v>
      </c>
      <c r="CP134" s="23">
        <f t="shared" ref="CP134:CP142" si="221">NORMSINV(1-0.05)</f>
        <v>1.6448536269514715</v>
      </c>
      <c r="CQ134" s="23">
        <f t="shared" ref="CQ134:CQ142" si="222">NORMSINV(1-0.025)</f>
        <v>1.9599639845400536</v>
      </c>
      <c r="CR134" s="23">
        <f t="shared" ref="CR134:CR142" si="223">NORMSINV(1-0.005)</f>
        <v>2.5758293035488999</v>
      </c>
      <c r="CS134" s="1" t="str">
        <f t="shared" ref="CS134:CS142" si="224">IF(ABS(CO134)&gt;CQ134,"Odrzucamy H0","NieodrzucamyH0")</f>
        <v>Odrzucamy H0</v>
      </c>
    </row>
    <row r="135" spans="1:97" x14ac:dyDescent="0.25">
      <c r="A135" s="13">
        <v>2</v>
      </c>
      <c r="B135" s="4">
        <f t="shared" ref="B135:AG135" si="225">B48-AVERAGE(B$41:B$45)</f>
        <v>-1.9564886423410262E-2</v>
      </c>
      <c r="C135" s="4">
        <f t="shared" si="225"/>
        <v>6.2811074839336702E-3</v>
      </c>
      <c r="D135" s="4">
        <f t="shared" si="225"/>
        <v>1.5907044774536729E-2</v>
      </c>
      <c r="E135" s="4">
        <f t="shared" si="225"/>
        <v>-5.28431394757753E-3</v>
      </c>
      <c r="F135" s="4">
        <f t="shared" si="225"/>
        <v>-1.1862210663714215E-2</v>
      </c>
      <c r="G135" s="4">
        <f t="shared" si="225"/>
        <v>-4.8431362790347281E-4</v>
      </c>
      <c r="H135" s="4">
        <f t="shared" si="225"/>
        <v>1.215291302700562E-2</v>
      </c>
      <c r="I135" s="4">
        <f t="shared" si="225"/>
        <v>1.3668843784094371E-2</v>
      </c>
      <c r="J135" s="4">
        <f t="shared" si="225"/>
        <v>1.442995471115301E-2</v>
      </c>
      <c r="K135" s="4">
        <f t="shared" si="225"/>
        <v>-2.1263150657283299E-2</v>
      </c>
      <c r="L135" s="4">
        <f t="shared" si="225"/>
        <v>-0.11346493756165961</v>
      </c>
      <c r="M135" s="4">
        <f t="shared" si="225"/>
        <v>-1.0728298791802891E-2</v>
      </c>
      <c r="N135" s="4">
        <f t="shared" si="225"/>
        <v>1.331344080071882E-2</v>
      </c>
      <c r="O135" s="4">
        <f t="shared" si="225"/>
        <v>1.1063161028226635E-2</v>
      </c>
      <c r="P135" s="4">
        <f t="shared" si="225"/>
        <v>1.6888625469991966E-2</v>
      </c>
      <c r="Q135" s="4">
        <f t="shared" si="225"/>
        <v>-3.5733661991114709E-3</v>
      </c>
      <c r="R135" s="4">
        <f t="shared" si="225"/>
        <v>4.0537638240371286E-3</v>
      </c>
      <c r="S135" s="4">
        <f t="shared" si="225"/>
        <v>-8.4084820552979764E-3</v>
      </c>
      <c r="T135" s="4">
        <f t="shared" si="225"/>
        <v>1.3174250599958049E-3</v>
      </c>
      <c r="U135" s="4">
        <f t="shared" si="225"/>
        <v>2.1075826734628229E-2</v>
      </c>
      <c r="V135" s="4">
        <f t="shared" si="225"/>
        <v>-7.8513644256343364E-3</v>
      </c>
      <c r="W135" s="4">
        <f t="shared" si="225"/>
        <v>-3.3905642840056397E-3</v>
      </c>
      <c r="X135" s="4">
        <f t="shared" si="225"/>
        <v>2.3532370711997607E-2</v>
      </c>
      <c r="Y135" s="4">
        <f t="shared" si="225"/>
        <v>-1.7765763948735518E-2</v>
      </c>
      <c r="Z135" s="4">
        <f t="shared" si="225"/>
        <v>1.0161957432676E-2</v>
      </c>
      <c r="AA135" s="4">
        <f t="shared" si="225"/>
        <v>1.2791076531925403E-2</v>
      </c>
      <c r="AB135" s="4">
        <f t="shared" si="225"/>
        <v>1.7105304064348369E-2</v>
      </c>
      <c r="AC135" s="4">
        <f t="shared" si="225"/>
        <v>-8.3548197673978314E-4</v>
      </c>
      <c r="AD135" s="4">
        <f t="shared" si="225"/>
        <v>-1.0362476322579743E-2</v>
      </c>
      <c r="AE135" s="4">
        <f t="shared" si="225"/>
        <v>-3.1199770387109374E-2</v>
      </c>
      <c r="AF135" s="4">
        <f t="shared" si="225"/>
        <v>1.6484994557458627E-2</v>
      </c>
      <c r="AG135" s="4">
        <f t="shared" si="225"/>
        <v>8.8358838484618937E-3</v>
      </c>
      <c r="AH135" s="4">
        <f t="shared" ref="AH135:AY135" si="226">AH48-AVERAGE(AH$41:AH$45)</f>
        <v>1.7248257272074061E-2</v>
      </c>
      <c r="AI135" s="4">
        <f t="shared" si="226"/>
        <v>-6.9136322792309243E-3</v>
      </c>
      <c r="AJ135" s="4">
        <f t="shared" si="226"/>
        <v>8.4917139105418427E-2</v>
      </c>
      <c r="AK135" s="4">
        <f t="shared" si="226"/>
        <v>-6.5278746706219967E-3</v>
      </c>
      <c r="AL135" s="4">
        <f t="shared" si="226"/>
        <v>2.5636286528317665E-2</v>
      </c>
      <c r="AM135" s="4">
        <f t="shared" si="226"/>
        <v>2.1595616849388943E-2</v>
      </c>
      <c r="AN135" s="4">
        <f t="shared" si="226"/>
        <v>-1.7877577548200844E-2</v>
      </c>
      <c r="AO135" s="4">
        <f t="shared" si="226"/>
        <v>-1.0571885802160091E-2</v>
      </c>
      <c r="AP135" s="4">
        <f t="shared" si="226"/>
        <v>-6.3229921950932966E-2</v>
      </c>
      <c r="AQ135" s="4">
        <f t="shared" si="226"/>
        <v>1.2642819957915906E-2</v>
      </c>
      <c r="AR135" s="4">
        <f t="shared" si="226"/>
        <v>9.0150214040072025E-3</v>
      </c>
      <c r="AS135" s="4">
        <f t="shared" si="226"/>
        <v>2.6144856637856075E-2</v>
      </c>
      <c r="AT135" s="4">
        <f t="shared" si="226"/>
        <v>1.1177876859968933E-2</v>
      </c>
      <c r="AU135" s="4">
        <f t="shared" si="226"/>
        <v>-2.5514492513793079E-4</v>
      </c>
      <c r="AV135" s="4">
        <f t="shared" si="226"/>
        <v>1.4405797930456481E-2</v>
      </c>
      <c r="AW135" s="4">
        <f t="shared" si="226"/>
        <v>-1.0016606790730197E-2</v>
      </c>
      <c r="AX135" s="4">
        <f t="shared" si="226"/>
        <v>1.3491576027755636E-2</v>
      </c>
      <c r="AY135" s="4">
        <f t="shared" si="226"/>
        <v>4.5323152499362231E-3</v>
      </c>
      <c r="AZ135" s="4">
        <f t="shared" ref="AZ135:BI135" si="227">AZ48-AVERAGE(AZ$41:AZ$45)</f>
        <v>2.1570226862889608E-2</v>
      </c>
      <c r="BA135" s="4">
        <f t="shared" si="227"/>
        <v>-3.4964128536324746E-3</v>
      </c>
      <c r="BB135" s="4">
        <f t="shared" si="227"/>
        <v>6.1612053087785681E-2</v>
      </c>
      <c r="BC135" s="4">
        <f t="shared" si="227"/>
        <v>-8.0397289249599622E-3</v>
      </c>
      <c r="BD135" s="4">
        <f t="shared" si="227"/>
        <v>1.4523543483612587E-2</v>
      </c>
      <c r="BE135" s="4">
        <f t="shared" si="227"/>
        <v>5.9777758350191704E-3</v>
      </c>
      <c r="BF135" s="4">
        <f t="shared" si="227"/>
        <v>1.5831003370644518E-2</v>
      </c>
      <c r="BG135" s="4">
        <f t="shared" si="227"/>
        <v>-1.3175287172002249E-3</v>
      </c>
      <c r="BH135" s="4">
        <f t="shared" si="227"/>
        <v>-4.9765082895989382E-2</v>
      </c>
      <c r="BI135" s="4">
        <f t="shared" si="227"/>
        <v>-1.0936459302919466E-2</v>
      </c>
      <c r="BL135" s="4">
        <f t="shared" si="192"/>
        <v>2.0733103728992576E-3</v>
      </c>
      <c r="BM135" s="24">
        <f>SUM(BL133:BL135)</f>
        <v>1.0755780445051346E-2</v>
      </c>
      <c r="BQ135" s="4">
        <f t="shared" si="201"/>
        <v>2.6139852915459106E-2</v>
      </c>
      <c r="BR135" s="1">
        <f t="shared" si="204"/>
        <v>2.5081943253541605</v>
      </c>
      <c r="BS135" s="4">
        <f t="shared" si="205"/>
        <v>1.6463803454274908</v>
      </c>
      <c r="BT135" s="4">
        <f t="shared" si="206"/>
        <v>1.9623414611334626</v>
      </c>
      <c r="BU135" s="4">
        <f t="shared" si="207"/>
        <v>2.5807596372676254</v>
      </c>
      <c r="BV135" s="1" t="str">
        <f t="shared" si="208"/>
        <v>Odrzucamy H0</v>
      </c>
      <c r="BY135" s="1">
        <f t="shared" si="209"/>
        <v>0.3349685763146657</v>
      </c>
      <c r="BZ135" s="4">
        <f t="shared" si="210"/>
        <v>2.1318467863266499</v>
      </c>
      <c r="CA135" s="4">
        <f t="shared" si="211"/>
        <v>2.7764451051977934</v>
      </c>
      <c r="CB135" s="4">
        <f t="shared" si="212"/>
        <v>4.604094871349993</v>
      </c>
      <c r="CC135" s="1" t="str">
        <f t="shared" si="213"/>
        <v>NieodrzucamyH0</v>
      </c>
      <c r="CF135" s="34">
        <f t="shared" si="214"/>
        <v>0.55000000000000004</v>
      </c>
      <c r="CG135" s="35">
        <f t="shared" si="215"/>
        <v>0.77459666924148407</v>
      </c>
      <c r="CH135" s="24">
        <f t="shared" si="216"/>
        <v>1.6448536269514715</v>
      </c>
      <c r="CI135" s="24">
        <f t="shared" si="217"/>
        <v>1.9599639845400536</v>
      </c>
      <c r="CJ135" s="24">
        <f t="shared" si="218"/>
        <v>2.5758293035488999</v>
      </c>
      <c r="CK135" s="1" t="str">
        <f t="shared" si="219"/>
        <v>NieodrzucamyH0</v>
      </c>
      <c r="CO135" s="35">
        <f t="shared" si="220"/>
        <v>3.1263174550873787</v>
      </c>
      <c r="CP135" s="24">
        <f t="shared" si="221"/>
        <v>1.6448536269514715</v>
      </c>
      <c r="CQ135" s="24">
        <f t="shared" si="222"/>
        <v>1.9599639845400536</v>
      </c>
      <c r="CR135" s="24">
        <f t="shared" si="223"/>
        <v>2.5758293035488999</v>
      </c>
      <c r="CS135" s="1" t="str">
        <f t="shared" si="224"/>
        <v>Odrzucamy H0</v>
      </c>
    </row>
    <row r="136" spans="1:97" x14ac:dyDescent="0.25">
      <c r="A136" s="13">
        <v>3</v>
      </c>
      <c r="B136" s="4">
        <f t="shared" ref="B136:AG136" si="228">B49-AVERAGE(B$41:B$45)</f>
        <v>-1.9635346248500756E-2</v>
      </c>
      <c r="C136" s="4">
        <f t="shared" si="228"/>
        <v>6.2763443955829957E-3</v>
      </c>
      <c r="D136" s="4">
        <f t="shared" si="228"/>
        <v>1.5899411099521185E-2</v>
      </c>
      <c r="E136" s="4">
        <f t="shared" si="228"/>
        <v>-5.2844630854920237E-3</v>
      </c>
      <c r="F136" s="4">
        <f t="shared" si="228"/>
        <v>-1.9536274234081955E-2</v>
      </c>
      <c r="G136" s="4">
        <f t="shared" si="228"/>
        <v>-4.9210819312979926E-4</v>
      </c>
      <c r="H136" s="4">
        <f t="shared" si="228"/>
        <v>1.2110813557842135E-2</v>
      </c>
      <c r="I136" s="4">
        <f t="shared" si="228"/>
        <v>1.3504678367094292E-2</v>
      </c>
      <c r="J136" s="4">
        <f t="shared" si="228"/>
        <v>1.4352509198554377E-2</v>
      </c>
      <c r="K136" s="4">
        <f t="shared" si="228"/>
        <v>-2.1473248325479581E-2</v>
      </c>
      <c r="L136" s="4">
        <f t="shared" si="228"/>
        <v>-0.11277465759988996</v>
      </c>
      <c r="M136" s="4">
        <f t="shared" si="228"/>
        <v>-1.1078991192846353E-2</v>
      </c>
      <c r="N136" s="4">
        <f t="shared" si="228"/>
        <v>1.329028494440799E-2</v>
      </c>
      <c r="O136" s="4">
        <f t="shared" si="228"/>
        <v>1.1060760302286116E-2</v>
      </c>
      <c r="P136" s="4">
        <f t="shared" si="228"/>
        <v>1.67966381427339E-2</v>
      </c>
      <c r="Q136" s="4">
        <f t="shared" si="228"/>
        <v>-3.599671091564248E-3</v>
      </c>
      <c r="R136" s="4">
        <f t="shared" si="228"/>
        <v>-4.0533588433128744E-2</v>
      </c>
      <c r="S136" s="4">
        <f t="shared" si="228"/>
        <v>-8.4275425039338943E-3</v>
      </c>
      <c r="T136" s="4">
        <f t="shared" si="228"/>
        <v>1.3173636091062253E-3</v>
      </c>
      <c r="U136" s="4">
        <f t="shared" si="228"/>
        <v>2.0986099003305024E-2</v>
      </c>
      <c r="V136" s="4">
        <f t="shared" si="228"/>
        <v>-7.8765678961227412E-3</v>
      </c>
      <c r="W136" s="4">
        <f t="shared" si="228"/>
        <v>-3.430484832222489E-3</v>
      </c>
      <c r="X136" s="4">
        <f t="shared" si="228"/>
        <v>-1.9583802540508628E-2</v>
      </c>
      <c r="Y136" s="4">
        <f t="shared" si="228"/>
        <v>-1.7765823032944529E-2</v>
      </c>
      <c r="Z136" s="4">
        <f t="shared" si="228"/>
        <v>1.0161259619342857E-2</v>
      </c>
      <c r="AA136" s="4">
        <f t="shared" si="228"/>
        <v>1.2624412226382548E-2</v>
      </c>
      <c r="AB136" s="4">
        <f t="shared" si="228"/>
        <v>1.6919137400530856E-2</v>
      </c>
      <c r="AC136" s="4">
        <f t="shared" si="228"/>
        <v>-8.5541202228055181E-4</v>
      </c>
      <c r="AD136" s="4">
        <f t="shared" si="228"/>
        <v>-7.2238443228358318E-2</v>
      </c>
      <c r="AE136" s="4">
        <f t="shared" si="228"/>
        <v>-3.1207616587080669E-2</v>
      </c>
      <c r="AF136" s="4">
        <f t="shared" si="228"/>
        <v>1.6484455336626111E-2</v>
      </c>
      <c r="AG136" s="4">
        <f t="shared" si="228"/>
        <v>8.7567574427303077E-3</v>
      </c>
      <c r="AH136" s="4">
        <f t="shared" ref="AH136:AY136" si="229">AH49-AVERAGE(AH$41:AH$45)</f>
        <v>1.6922718276922027E-2</v>
      </c>
      <c r="AI136" s="4">
        <f t="shared" si="229"/>
        <v>-6.9136532918678186E-3</v>
      </c>
      <c r="AJ136" s="4">
        <f t="shared" si="229"/>
        <v>-6.280089150852073E-3</v>
      </c>
      <c r="AK136" s="4">
        <f t="shared" si="229"/>
        <v>-6.536286866616817E-3</v>
      </c>
      <c r="AL136" s="4">
        <f t="shared" si="229"/>
        <v>2.5629790216538838E-2</v>
      </c>
      <c r="AM136" s="4">
        <f t="shared" si="229"/>
        <v>2.1572143722677531E-2</v>
      </c>
      <c r="AN136" s="4">
        <f t="shared" si="229"/>
        <v>-1.8190912808333685E-2</v>
      </c>
      <c r="AO136" s="4">
        <f t="shared" si="229"/>
        <v>-1.0681702433079298E-2</v>
      </c>
      <c r="AP136" s="4">
        <f t="shared" si="229"/>
        <v>-6.0405886645844384E-2</v>
      </c>
      <c r="AQ136" s="4">
        <f t="shared" si="229"/>
        <v>1.1810804780743415E-2</v>
      </c>
      <c r="AR136" s="4">
        <f t="shared" si="229"/>
        <v>9.0142928692775095E-3</v>
      </c>
      <c r="AS136" s="4">
        <f t="shared" si="229"/>
        <v>2.5707093401778486E-2</v>
      </c>
      <c r="AT136" s="4">
        <f t="shared" si="229"/>
        <v>1.1140342554112469E-2</v>
      </c>
      <c r="AU136" s="4">
        <f t="shared" si="229"/>
        <v>-2.645970306091646E-4</v>
      </c>
      <c r="AV136" s="4">
        <f t="shared" si="229"/>
        <v>-4.425420765345079E-2</v>
      </c>
      <c r="AW136" s="4">
        <f t="shared" si="229"/>
        <v>-1.003822726255532E-2</v>
      </c>
      <c r="AX136" s="4">
        <f t="shared" si="229"/>
        <v>1.3491495142944258E-2</v>
      </c>
      <c r="AY136" s="4">
        <f t="shared" si="229"/>
        <v>4.5189220026801711E-3</v>
      </c>
      <c r="AZ136" s="4">
        <f t="shared" ref="AZ136:BI136" si="230">AZ49-AVERAGE(AZ$41:AZ$45)</f>
        <v>2.1379650452183312E-2</v>
      </c>
      <c r="BA136" s="4">
        <f t="shared" si="230"/>
        <v>-3.512417934215758E-3</v>
      </c>
      <c r="BB136" s="4">
        <f t="shared" si="230"/>
        <v>-1.4005242243437317E-2</v>
      </c>
      <c r="BC136" s="4">
        <f t="shared" si="230"/>
        <v>-8.0447115003633423E-3</v>
      </c>
      <c r="BD136" s="4">
        <f t="shared" si="230"/>
        <v>1.4491607282606657E-2</v>
      </c>
      <c r="BE136" s="4">
        <f t="shared" si="230"/>
        <v>5.9736913108251301E-3</v>
      </c>
      <c r="BF136" s="4">
        <f t="shared" si="230"/>
        <v>1.5728700368473788E-2</v>
      </c>
      <c r="BG136" s="4">
        <f t="shared" si="230"/>
        <v>-1.3183481214393935E-3</v>
      </c>
      <c r="BH136" s="4">
        <f t="shared" si="230"/>
        <v>-4.1235899385734062E-2</v>
      </c>
      <c r="BI136" s="4">
        <f t="shared" si="230"/>
        <v>-1.0937976659344411E-2</v>
      </c>
      <c r="BL136" s="4">
        <f t="shared" si="192"/>
        <v>-4.1748670501249724E-3</v>
      </c>
      <c r="BM136" s="24">
        <f>SUM(BL133:BL136)</f>
        <v>6.5809133949263736E-3</v>
      </c>
      <c r="BQ136" s="4">
        <f t="shared" si="201"/>
        <v>2.6103814066176279E-2</v>
      </c>
      <c r="BR136" s="1">
        <f t="shared" si="204"/>
        <v>-5.057532502075901</v>
      </c>
      <c r="BS136" s="4">
        <f t="shared" si="205"/>
        <v>1.6463803454274908</v>
      </c>
      <c r="BT136" s="4">
        <f t="shared" si="206"/>
        <v>1.9623414611334626</v>
      </c>
      <c r="BU136" s="4">
        <f t="shared" si="207"/>
        <v>2.5807596372676254</v>
      </c>
      <c r="BV136" s="1" t="str">
        <f t="shared" si="208"/>
        <v>Odrzucamy H0</v>
      </c>
      <c r="BY136" s="1">
        <f t="shared" si="209"/>
        <v>-0.67450068757810666</v>
      </c>
      <c r="BZ136" s="4">
        <f t="shared" si="210"/>
        <v>2.1318467863266499</v>
      </c>
      <c r="CA136" s="4">
        <f t="shared" si="211"/>
        <v>2.7764451051977934</v>
      </c>
      <c r="CB136" s="4">
        <f t="shared" si="212"/>
        <v>4.604094871349993</v>
      </c>
      <c r="CC136" s="1" t="str">
        <f t="shared" si="213"/>
        <v>NieodrzucamyH0</v>
      </c>
      <c r="CF136" s="34">
        <f t="shared" si="214"/>
        <v>0.46666666666666667</v>
      </c>
      <c r="CG136" s="35">
        <f t="shared" si="215"/>
        <v>-0.5163977794943222</v>
      </c>
      <c r="CH136" s="24">
        <f t="shared" si="216"/>
        <v>1.6448536269514715</v>
      </c>
      <c r="CI136" s="24">
        <f t="shared" si="217"/>
        <v>1.9599639845400536</v>
      </c>
      <c r="CJ136" s="24">
        <f t="shared" si="218"/>
        <v>2.5758293035488999</v>
      </c>
      <c r="CK136" s="1" t="str">
        <f t="shared" si="219"/>
        <v>NieodrzucamyH0</v>
      </c>
      <c r="CO136" s="35">
        <f t="shared" si="220"/>
        <v>1.7787668278945423</v>
      </c>
      <c r="CP136" s="24">
        <f t="shared" si="221"/>
        <v>1.6448536269514715</v>
      </c>
      <c r="CQ136" s="24">
        <f t="shared" si="222"/>
        <v>1.9599639845400536</v>
      </c>
      <c r="CR136" s="24">
        <f t="shared" si="223"/>
        <v>2.5758293035488999</v>
      </c>
      <c r="CS136" s="1" t="str">
        <f t="shared" si="224"/>
        <v>NieodrzucamyH0</v>
      </c>
    </row>
    <row r="137" spans="1:97" x14ac:dyDescent="0.25">
      <c r="A137" s="13">
        <v>4</v>
      </c>
      <c r="B137" s="4">
        <f t="shared" ref="B137:AG137" si="231">B50-AVERAGE(B$41:B$45)</f>
        <v>-1.9707004041858579E-2</v>
      </c>
      <c r="C137" s="4">
        <f t="shared" si="231"/>
        <v>6.271602029807052E-3</v>
      </c>
      <c r="D137" s="4">
        <f t="shared" si="231"/>
        <v>1.5891819432731363E-2</v>
      </c>
      <c r="E137" s="4">
        <f t="shared" si="231"/>
        <v>-5.2846123386630257E-3</v>
      </c>
      <c r="F137" s="4">
        <f t="shared" si="231"/>
        <v>-1.9583576448472084E-2</v>
      </c>
      <c r="G137" s="4">
        <f t="shared" si="231"/>
        <v>1.6269424127793648E-2</v>
      </c>
      <c r="H137" s="4">
        <f t="shared" si="231"/>
        <v>1.2069255140079199E-2</v>
      </c>
      <c r="I137" s="4">
        <f t="shared" si="231"/>
        <v>1.3344640428985699E-2</v>
      </c>
      <c r="J137" s="4">
        <f t="shared" si="231"/>
        <v>1.4273682362181657E-2</v>
      </c>
      <c r="K137" s="4">
        <f t="shared" si="231"/>
        <v>-2.1689571987146796E-2</v>
      </c>
      <c r="L137" s="4">
        <f t="shared" si="231"/>
        <v>-0.11355591988974889</v>
      </c>
      <c r="M137" s="4">
        <f t="shared" si="231"/>
        <v>-1.460098295831689E-3</v>
      </c>
      <c r="N137" s="4">
        <f t="shared" si="231"/>
        <v>1.3267350345467173E-2</v>
      </c>
      <c r="O137" s="4">
        <f t="shared" si="231"/>
        <v>1.1058366998588021E-2</v>
      </c>
      <c r="P137" s="4">
        <f t="shared" si="231"/>
        <v>1.6706390291664153E-2</v>
      </c>
      <c r="Q137" s="4">
        <f t="shared" si="231"/>
        <v>-3.6257082174038831E-3</v>
      </c>
      <c r="R137" s="4">
        <f t="shared" si="231"/>
        <v>-4.0903826360610469E-2</v>
      </c>
      <c r="S137" s="4">
        <f t="shared" si="231"/>
        <v>-5.0353994528734231E-3</v>
      </c>
      <c r="T137" s="4">
        <f t="shared" si="231"/>
        <v>1.3173021277316879E-3</v>
      </c>
      <c r="U137" s="4">
        <f t="shared" si="231"/>
        <v>2.0898047343878817E-2</v>
      </c>
      <c r="V137" s="4">
        <f t="shared" si="231"/>
        <v>-7.9020263449791836E-3</v>
      </c>
      <c r="W137" s="4">
        <f t="shared" si="231"/>
        <v>-3.4699056588367548E-3</v>
      </c>
      <c r="X137" s="4">
        <f t="shared" si="231"/>
        <v>-1.9614212256986615E-2</v>
      </c>
      <c r="Y137" s="4">
        <f t="shared" si="231"/>
        <v>5.4788270953622098E-4</v>
      </c>
      <c r="Z137" s="4">
        <f t="shared" si="231"/>
        <v>1.0160562970392818E-2</v>
      </c>
      <c r="AA137" s="4">
        <f t="shared" si="231"/>
        <v>1.2461969395187818E-2</v>
      </c>
      <c r="AB137" s="4">
        <f t="shared" si="231"/>
        <v>1.6737949070499341E-2</v>
      </c>
      <c r="AC137" s="4">
        <f t="shared" si="231"/>
        <v>-8.7552121519880082E-4</v>
      </c>
      <c r="AD137" s="4">
        <f t="shared" si="231"/>
        <v>-7.3385008660062173E-2</v>
      </c>
      <c r="AE137" s="4">
        <f t="shared" si="231"/>
        <v>-1.9082853052096227E-2</v>
      </c>
      <c r="AF137" s="4">
        <f t="shared" si="231"/>
        <v>1.6483915323003931E-2</v>
      </c>
      <c r="AG137" s="4">
        <f t="shared" si="231"/>
        <v>8.6790202078480989E-3</v>
      </c>
      <c r="AH137" s="4">
        <f t="shared" ref="AH137:AY137" si="232">AH50-AVERAGE(AH$41:AH$45)</f>
        <v>1.6608616928864367E-2</v>
      </c>
      <c r="AI137" s="4">
        <f t="shared" si="232"/>
        <v>-6.9136743106064918E-3</v>
      </c>
      <c r="AJ137" s="4">
        <f t="shared" si="232"/>
        <v>-6.7728536836834628E-3</v>
      </c>
      <c r="AK137" s="4">
        <f t="shared" si="232"/>
        <v>-2.119505044511058E-2</v>
      </c>
      <c r="AL137" s="4">
        <f t="shared" si="232"/>
        <v>2.5623326894058513E-2</v>
      </c>
      <c r="AM137" s="4">
        <f t="shared" si="232"/>
        <v>2.154889640517009E-2</v>
      </c>
      <c r="AN137" s="4">
        <f t="shared" si="232"/>
        <v>-1.8515643516957024E-2</v>
      </c>
      <c r="AO137" s="4">
        <f t="shared" si="232"/>
        <v>-1.0793857433505154E-2</v>
      </c>
      <c r="AP137" s="4">
        <f t="shared" si="232"/>
        <v>-6.0912927771897635E-2</v>
      </c>
      <c r="AQ137" s="4">
        <f t="shared" si="232"/>
        <v>2.7831858483565099E-2</v>
      </c>
      <c r="AR137" s="4">
        <f t="shared" si="232"/>
        <v>9.0135630892831022E-3</v>
      </c>
      <c r="AS137" s="4">
        <f t="shared" si="232"/>
        <v>2.5287091189075364E-2</v>
      </c>
      <c r="AT137" s="4">
        <f t="shared" si="232"/>
        <v>1.1103263969966902E-2</v>
      </c>
      <c r="AU137" s="4">
        <f t="shared" si="232"/>
        <v>-2.7399128324857814E-4</v>
      </c>
      <c r="AV137" s="4">
        <f t="shared" si="232"/>
        <v>-4.4595255726326374E-2</v>
      </c>
      <c r="AW137" s="4">
        <f t="shared" si="232"/>
        <v>-1.320110219881057E-2</v>
      </c>
      <c r="AX137" s="4">
        <f t="shared" si="232"/>
        <v>1.3491414212108711E-2</v>
      </c>
      <c r="AY137" s="4">
        <f t="shared" si="232"/>
        <v>4.5056262501872672E-3</v>
      </c>
      <c r="AZ137" s="4">
        <f t="shared" ref="AZ137:BI137" si="233">AZ50-AVERAGE(AZ$41:AZ$45)</f>
        <v>2.1194229084620778E-2</v>
      </c>
      <c r="BA137" s="4">
        <f t="shared" si="233"/>
        <v>-3.5285518489010766E-3</v>
      </c>
      <c r="BB137" s="4">
        <f t="shared" si="233"/>
        <v>-1.4573135261077126E-2</v>
      </c>
      <c r="BC137" s="4">
        <f t="shared" si="233"/>
        <v>-2.779904801447497E-2</v>
      </c>
      <c r="BD137" s="4">
        <f t="shared" si="233"/>
        <v>1.4459307039166569E-2</v>
      </c>
      <c r="BE137" s="4">
        <f t="shared" si="233"/>
        <v>5.9696232465496317E-3</v>
      </c>
      <c r="BF137" s="4">
        <f t="shared" si="233"/>
        <v>1.5628435923910559E-2</v>
      </c>
      <c r="BG137" s="4">
        <f t="shared" si="233"/>
        <v>-1.3191660442228356E-3</v>
      </c>
      <c r="BH137" s="4">
        <f t="shared" si="233"/>
        <v>-4.1943804098252685E-2</v>
      </c>
      <c r="BI137" s="4">
        <f t="shared" si="233"/>
        <v>6.6782815903505995E-4</v>
      </c>
      <c r="BL137" s="4">
        <f t="shared" si="192"/>
        <v>-3.4690174112817409E-3</v>
      </c>
      <c r="BM137" s="24">
        <f>SUM(BL133:BL137)</f>
        <v>3.1118959836446327E-3</v>
      </c>
      <c r="BQ137" s="4">
        <f t="shared" si="201"/>
        <v>2.6550650760163188E-2</v>
      </c>
      <c r="BR137" s="1">
        <f t="shared" si="204"/>
        <v>-4.1317240626323413</v>
      </c>
      <c r="BS137" s="4">
        <f t="shared" si="205"/>
        <v>1.6463803454274908</v>
      </c>
      <c r="BT137" s="4">
        <f t="shared" si="206"/>
        <v>1.9623414611334626</v>
      </c>
      <c r="BU137" s="4">
        <f t="shared" si="207"/>
        <v>2.5807596372676254</v>
      </c>
      <c r="BV137" s="1" t="str">
        <f t="shared" si="208"/>
        <v>Odrzucamy H0</v>
      </c>
      <c r="BY137" s="1">
        <f t="shared" si="209"/>
        <v>-0.5604620700579952</v>
      </c>
      <c r="BZ137" s="4">
        <f t="shared" si="210"/>
        <v>2.1318467863266499</v>
      </c>
      <c r="CA137" s="4">
        <f t="shared" si="211"/>
        <v>2.7764451051977934</v>
      </c>
      <c r="CB137" s="4">
        <f t="shared" si="212"/>
        <v>4.604094871349993</v>
      </c>
      <c r="CC137" s="1" t="str">
        <f t="shared" si="213"/>
        <v>NieodrzucamyH0</v>
      </c>
      <c r="CF137" s="34">
        <f t="shared" si="214"/>
        <v>0.51666666666666672</v>
      </c>
      <c r="CG137" s="35">
        <f t="shared" si="215"/>
        <v>0.25819888974716193</v>
      </c>
      <c r="CH137" s="24">
        <f t="shared" si="216"/>
        <v>1.6448536269514715</v>
      </c>
      <c r="CI137" s="24">
        <f t="shared" si="217"/>
        <v>1.9599639845400536</v>
      </c>
      <c r="CJ137" s="24">
        <f t="shared" si="218"/>
        <v>2.5758293035488999</v>
      </c>
      <c r="CK137" s="1" t="str">
        <f t="shared" si="219"/>
        <v>NieodrzucamyH0</v>
      </c>
      <c r="CO137" s="35">
        <f t="shared" si="220"/>
        <v>2.5872972042102442</v>
      </c>
      <c r="CP137" s="24">
        <f t="shared" si="221"/>
        <v>1.6448536269514715</v>
      </c>
      <c r="CQ137" s="24">
        <f t="shared" si="222"/>
        <v>1.9599639845400536</v>
      </c>
      <c r="CR137" s="24">
        <f t="shared" si="223"/>
        <v>2.5758293035488999</v>
      </c>
      <c r="CS137" s="1" t="str">
        <f t="shared" si="224"/>
        <v>Odrzucamy H0</v>
      </c>
    </row>
    <row r="138" spans="1:97" x14ac:dyDescent="0.25">
      <c r="A138" s="13">
        <v>5</v>
      </c>
      <c r="B138" s="4">
        <f>B51-AVERAGE(B$41:B$45)</f>
        <v>-4.2658807629476783E-2</v>
      </c>
      <c r="C138" s="4">
        <f t="shared" ref="C138:AY141" si="234">C51-AVERAGE(C$41:C$45)</f>
        <v>6.1109828896570385E-2</v>
      </c>
      <c r="D138" s="4">
        <f t="shared" si="234"/>
        <v>-4.0841068319050863E-2</v>
      </c>
      <c r="E138" s="4">
        <f t="shared" si="234"/>
        <v>3.7598360914909649E-3</v>
      </c>
      <c r="F138" s="4">
        <f t="shared" si="234"/>
        <v>-1.963153610250111E-2</v>
      </c>
      <c r="G138" s="4">
        <f t="shared" si="234"/>
        <v>-1.3007071272500299E-2</v>
      </c>
      <c r="H138" s="4">
        <f t="shared" si="234"/>
        <v>6.1696576177964948E-3</v>
      </c>
      <c r="I138" s="4">
        <f t="shared" si="234"/>
        <v>4.235462137195721E-2</v>
      </c>
      <c r="J138" s="4">
        <f t="shared" si="234"/>
        <v>-1.097727256993539E-2</v>
      </c>
      <c r="K138" s="4">
        <f t="shared" si="234"/>
        <v>2.7670301701570373E-2</v>
      </c>
      <c r="L138" s="4">
        <f t="shared" si="234"/>
        <v>-0.11438276779170542</v>
      </c>
      <c r="M138" s="4">
        <f t="shared" si="234"/>
        <v>2.7851488163296731E-2</v>
      </c>
      <c r="N138" s="4">
        <f t="shared" si="234"/>
        <v>1.4725873554925729E-2</v>
      </c>
      <c r="O138" s="4">
        <f t="shared" si="234"/>
        <v>2.9242482032632161E-2</v>
      </c>
      <c r="P138" s="4">
        <f t="shared" si="234"/>
        <v>-3.0899068465169079E-2</v>
      </c>
      <c r="Q138" s="4">
        <f t="shared" si="234"/>
        <v>-9.7542782860258644E-3</v>
      </c>
      <c r="R138" s="4">
        <f t="shared" si="234"/>
        <v>-4.1288735668305071E-2</v>
      </c>
      <c r="S138" s="4">
        <f t="shared" si="234"/>
        <v>-1.5511716713261492E-2</v>
      </c>
      <c r="T138" s="4">
        <f t="shared" si="234"/>
        <v>-1.2672495412879486E-2</v>
      </c>
      <c r="U138" s="4">
        <f t="shared" si="234"/>
        <v>3.2063870078593217E-2</v>
      </c>
      <c r="V138" s="4">
        <f t="shared" si="234"/>
        <v>-4.2837042903673163E-2</v>
      </c>
      <c r="W138" s="4">
        <f t="shared" si="234"/>
        <v>7.1444746468924507E-3</v>
      </c>
      <c r="X138" s="4">
        <f t="shared" si="234"/>
        <v>-1.9644960159663494E-2</v>
      </c>
      <c r="Y138" s="4">
        <f t="shared" si="234"/>
        <v>-7.5440210005709215E-3</v>
      </c>
      <c r="Z138" s="4">
        <f t="shared" si="234"/>
        <v>1.2323964422513902E-2</v>
      </c>
      <c r="AA138" s="4">
        <f t="shared" si="234"/>
        <v>1.2606684379358472E-2</v>
      </c>
      <c r="AB138" s="4">
        <f t="shared" si="234"/>
        <v>-3.688379195097586E-3</v>
      </c>
      <c r="AC138" s="4">
        <f t="shared" si="234"/>
        <v>-4.4360784670903763E-2</v>
      </c>
      <c r="AD138" s="4">
        <f t="shared" si="234"/>
        <v>-7.4613377037481568E-2</v>
      </c>
      <c r="AE138" s="4">
        <f t="shared" si="234"/>
        <v>-5.1363404794071976E-5</v>
      </c>
      <c r="AF138" s="4">
        <f t="shared" si="234"/>
        <v>2.3516830695180332E-2</v>
      </c>
      <c r="AG138" s="4">
        <f t="shared" si="234"/>
        <v>2.0388815358223508E-2</v>
      </c>
      <c r="AH138" s="4">
        <f t="shared" si="234"/>
        <v>-3.4116127829280724E-2</v>
      </c>
      <c r="AI138" s="4">
        <f t="shared" si="234"/>
        <v>-2.2109771243557466E-2</v>
      </c>
      <c r="AJ138" s="4">
        <f t="shared" si="234"/>
        <v>-7.2882488611903939E-3</v>
      </c>
      <c r="AK138" s="4">
        <f t="shared" si="234"/>
        <v>2.9494571594754649E-2</v>
      </c>
      <c r="AL138" s="4">
        <f t="shared" si="234"/>
        <v>3.6891939866294993E-2</v>
      </c>
      <c r="AM138" s="4">
        <f t="shared" si="234"/>
        <v>6.9822375723500377E-2</v>
      </c>
      <c r="AN138" s="4">
        <f t="shared" si="234"/>
        <v>-4.2423148325812142E-2</v>
      </c>
      <c r="AO138" s="4">
        <f t="shared" si="234"/>
        <v>-1.167229916056945E-3</v>
      </c>
      <c r="AP138" s="4">
        <f t="shared" si="234"/>
        <v>-6.1443601839275483E-2</v>
      </c>
      <c r="AQ138" s="4">
        <f t="shared" si="234"/>
        <v>4.6559063644116251E-2</v>
      </c>
      <c r="AR138" s="4">
        <f t="shared" si="234"/>
        <v>2.2273823115067037E-2</v>
      </c>
      <c r="AS138" s="4">
        <f t="shared" si="234"/>
        <v>4.8450941394100569E-2</v>
      </c>
      <c r="AT138" s="4">
        <f t="shared" si="234"/>
        <v>-2.9117144836005592E-2</v>
      </c>
      <c r="AU138" s="4">
        <f t="shared" si="234"/>
        <v>6.3250336547421831E-3</v>
      </c>
      <c r="AV138" s="4">
        <f t="shared" si="234"/>
        <v>-4.4949259294448665E-2</v>
      </c>
      <c r="AW138" s="4">
        <f t="shared" si="234"/>
        <v>-6.1723569072740826E-4</v>
      </c>
      <c r="AX138" s="4">
        <f t="shared" si="234"/>
        <v>1.7185002115976369E-2</v>
      </c>
      <c r="AY138" s="4">
        <f t="shared" si="234"/>
        <v>4.614665945002188E-2</v>
      </c>
      <c r="AZ138" s="4">
        <f t="shared" ref="AZ138:BI138" si="235">AZ51-AVERAGE(AZ$41:AZ$45)</f>
        <v>-2.4448568695071164E-2</v>
      </c>
      <c r="BA138" s="4">
        <f t="shared" si="235"/>
        <v>1.0451170197434041E-2</v>
      </c>
      <c r="BB138" s="4">
        <f t="shared" si="235"/>
        <v>-1.5169098059238113E-2</v>
      </c>
      <c r="BC138" s="4">
        <f t="shared" si="235"/>
        <v>1.1694653041111823E-2</v>
      </c>
      <c r="BD138" s="4">
        <f t="shared" si="235"/>
        <v>4.7578833336411122E-2</v>
      </c>
      <c r="BE138" s="4">
        <f t="shared" si="235"/>
        <v>1.5004526213095962E-2</v>
      </c>
      <c r="BF138" s="4">
        <f t="shared" si="235"/>
        <v>-5.9484412562501475E-3</v>
      </c>
      <c r="BG138" s="4">
        <f t="shared" si="235"/>
        <v>-4.3940583463800992E-3</v>
      </c>
      <c r="BH138" s="4">
        <f t="shared" si="235"/>
        <v>-4.2690944494839234E-2</v>
      </c>
      <c r="BI138" s="4">
        <f t="shared" si="235"/>
        <v>1.4629885744830037E-2</v>
      </c>
      <c r="BL138" s="4">
        <f t="shared" si="192"/>
        <v>-2.280173619811162E-3</v>
      </c>
      <c r="BM138" s="24">
        <f>SUM(BL133:BL138)</f>
        <v>8.3172236383347075E-4</v>
      </c>
      <c r="BQ138" s="4">
        <f t="shared" si="201"/>
        <v>3.6450252692120419E-2</v>
      </c>
      <c r="BR138" s="1">
        <f t="shared" si="204"/>
        <v>-1.9781871363522354</v>
      </c>
      <c r="BS138" s="4">
        <f t="shared" si="205"/>
        <v>1.6463803454274908</v>
      </c>
      <c r="BT138" s="4">
        <f t="shared" si="206"/>
        <v>1.9623414611334626</v>
      </c>
      <c r="BU138" s="4">
        <f t="shared" si="207"/>
        <v>2.5807596372676254</v>
      </c>
      <c r="BV138" s="1" t="str">
        <f t="shared" si="208"/>
        <v>Odrzucamy H0</v>
      </c>
      <c r="BY138" s="1">
        <f t="shared" si="209"/>
        <v>-0.36838985670550889</v>
      </c>
      <c r="BZ138" s="4">
        <f t="shared" si="210"/>
        <v>2.1318467863266499</v>
      </c>
      <c r="CA138" s="4">
        <f t="shared" si="211"/>
        <v>2.7764451051977934</v>
      </c>
      <c r="CB138" s="4">
        <f t="shared" si="212"/>
        <v>4.604094871349993</v>
      </c>
      <c r="CC138" s="1" t="str">
        <f t="shared" si="213"/>
        <v>NieodrzucamyH0</v>
      </c>
      <c r="CF138" s="34">
        <f t="shared" si="214"/>
        <v>0.46666666666666667</v>
      </c>
      <c r="CG138" s="35">
        <f t="shared" si="215"/>
        <v>-0.5163977794943222</v>
      </c>
      <c r="CH138" s="24">
        <f t="shared" si="216"/>
        <v>1.6448536269514715</v>
      </c>
      <c r="CI138" s="24">
        <f t="shared" si="217"/>
        <v>1.9599639845400536</v>
      </c>
      <c r="CJ138" s="24">
        <f t="shared" si="218"/>
        <v>2.5758293035488999</v>
      </c>
      <c r="CK138" s="1" t="str">
        <f t="shared" si="219"/>
        <v>NieodrzucamyH0</v>
      </c>
      <c r="CO138" s="35">
        <f t="shared" si="220"/>
        <v>1.7787668278945423</v>
      </c>
      <c r="CP138" s="24">
        <f t="shared" si="221"/>
        <v>1.6448536269514715</v>
      </c>
      <c r="CQ138" s="24">
        <f t="shared" si="222"/>
        <v>1.9599639845400536</v>
      </c>
      <c r="CR138" s="24">
        <f t="shared" si="223"/>
        <v>2.5758293035488999</v>
      </c>
      <c r="CS138" s="1" t="str">
        <f t="shared" si="224"/>
        <v>NieodrzucamyH0</v>
      </c>
    </row>
    <row r="139" spans="1:97" x14ac:dyDescent="0.25">
      <c r="A139" s="13">
        <v>6</v>
      </c>
      <c r="B139" s="4">
        <f>B52-AVERAGE(B$41:B$45)</f>
        <v>2.1774662842916605E-2</v>
      </c>
      <c r="C139" s="4">
        <f t="shared" si="234"/>
        <v>2.5218041236290682E-2</v>
      </c>
      <c r="D139" s="4">
        <f t="shared" si="234"/>
        <v>6.4542423521597753E-2</v>
      </c>
      <c r="E139" s="4">
        <f t="shared" si="234"/>
        <v>1.4037703442423746E-3</v>
      </c>
      <c r="F139" s="4">
        <f t="shared" si="234"/>
        <v>8.841791131647337E-3</v>
      </c>
      <c r="G139" s="4">
        <f t="shared" si="234"/>
        <v>-1.0270086841262975E-3</v>
      </c>
      <c r="H139" s="4">
        <f t="shared" si="234"/>
        <v>3.9018690775935352E-2</v>
      </c>
      <c r="I139" s="4">
        <f t="shared" si="234"/>
        <v>-6.9922651447292053E-3</v>
      </c>
      <c r="J139" s="4">
        <f t="shared" si="234"/>
        <v>4.4618094239618801E-2</v>
      </c>
      <c r="K139" s="4">
        <f t="shared" si="234"/>
        <v>-0.10012305290232365</v>
      </c>
      <c r="L139" s="4">
        <f t="shared" si="234"/>
        <v>-4.599168623071883E-2</v>
      </c>
      <c r="M139" s="4">
        <f t="shared" si="234"/>
        <v>1.0214912963126842E-2</v>
      </c>
      <c r="N139" s="4">
        <f t="shared" si="234"/>
        <v>-2.673521799714319E-3</v>
      </c>
      <c r="O139" s="4">
        <f t="shared" si="234"/>
        <v>1.6304498888209444E-2</v>
      </c>
      <c r="P139" s="4">
        <f t="shared" si="234"/>
        <v>-1.9833653044550634E-2</v>
      </c>
      <c r="Q139" s="4">
        <f t="shared" si="234"/>
        <v>-6.6485475048603609E-2</v>
      </c>
      <c r="R139" s="4">
        <f t="shared" si="234"/>
        <v>4.5757813261146377E-2</v>
      </c>
      <c r="S139" s="4">
        <f t="shared" si="234"/>
        <v>-8.9215636676594646E-3</v>
      </c>
      <c r="T139" s="4">
        <f t="shared" si="234"/>
        <v>-1.5177874045584627E-2</v>
      </c>
      <c r="U139" s="4">
        <f t="shared" si="234"/>
        <v>-2.5927597984998149E-3</v>
      </c>
      <c r="V139" s="4">
        <f t="shared" si="234"/>
        <v>1.4663588782564324E-2</v>
      </c>
      <c r="W139" s="4">
        <f t="shared" si="234"/>
        <v>-3.1150154265536811E-2</v>
      </c>
      <c r="X139" s="4">
        <f t="shared" si="234"/>
        <v>8.2671175604998634E-2</v>
      </c>
      <c r="Y139" s="4">
        <f t="shared" si="234"/>
        <v>1.7324010279700909E-2</v>
      </c>
      <c r="Z139" s="4">
        <f t="shared" si="234"/>
        <v>2.4673122334022177E-2</v>
      </c>
      <c r="AA139" s="4">
        <f t="shared" si="234"/>
        <v>1.6252468272340472E-2</v>
      </c>
      <c r="AB139" s="4">
        <f t="shared" si="234"/>
        <v>3.8920137921580007E-2</v>
      </c>
      <c r="AC139" s="4">
        <f t="shared" si="234"/>
        <v>-2.5146297188725495E-2</v>
      </c>
      <c r="AD139" s="4">
        <f t="shared" si="234"/>
        <v>-3.449316808159926E-2</v>
      </c>
      <c r="AE139" s="4">
        <f t="shared" si="234"/>
        <v>-8.7591232205386955E-3</v>
      </c>
      <c r="AF139" s="4">
        <f t="shared" si="234"/>
        <v>1.72190415550676E-2</v>
      </c>
      <c r="AG139" s="4">
        <f t="shared" si="234"/>
        <v>1.065861223644771E-2</v>
      </c>
      <c r="AH139" s="4">
        <f t="shared" si="234"/>
        <v>3.0343029837810905E-3</v>
      </c>
      <c r="AI139" s="4">
        <f t="shared" si="234"/>
        <v>-1.6979596720507584E-2</v>
      </c>
      <c r="AJ139" s="4">
        <f t="shared" si="234"/>
        <v>4.1696542519724766E-2</v>
      </c>
      <c r="AK139" s="4">
        <f t="shared" si="234"/>
        <v>6.7070396369040691E-5</v>
      </c>
      <c r="AL139" s="4">
        <f t="shared" si="234"/>
        <v>3.5937885850244003E-2</v>
      </c>
      <c r="AM139" s="4">
        <f t="shared" si="234"/>
        <v>2.0507633323653601E-2</v>
      </c>
      <c r="AN139" s="4">
        <f t="shared" si="234"/>
        <v>-4.0902805958909823E-3</v>
      </c>
      <c r="AO139" s="4">
        <f t="shared" si="234"/>
        <v>-4.4216576647119137E-2</v>
      </c>
      <c r="AP139" s="4">
        <f t="shared" si="234"/>
        <v>-6.0182369466220617E-3</v>
      </c>
      <c r="AQ139" s="4">
        <f t="shared" si="234"/>
        <v>-1.3902502909677867E-2</v>
      </c>
      <c r="AR139" s="4">
        <f t="shared" si="234"/>
        <v>8.1778937282475754E-3</v>
      </c>
      <c r="AS139" s="4">
        <f t="shared" si="234"/>
        <v>4.5079205186187967E-3</v>
      </c>
      <c r="AT139" s="4">
        <f t="shared" si="234"/>
        <v>1.6312262499017842E-2</v>
      </c>
      <c r="AU139" s="4">
        <f t="shared" si="234"/>
        <v>-4.4768421781609072E-2</v>
      </c>
      <c r="AV139" s="4">
        <f t="shared" si="234"/>
        <v>-1.8343033474037637E-2</v>
      </c>
      <c r="AW139" s="4">
        <f t="shared" si="234"/>
        <v>-1.3514500752412211E-2</v>
      </c>
      <c r="AX139" s="4">
        <f t="shared" si="234"/>
        <v>1.5759321969732863E-2</v>
      </c>
      <c r="AY139" s="4">
        <f t="shared" si="234"/>
        <v>2.3778493511023163E-2</v>
      </c>
      <c r="AZ139" s="4">
        <f t="shared" ref="AZ139:BI139" si="236">AZ52-AVERAGE(AZ$41:AZ$45)</f>
        <v>2.761758207816347E-3</v>
      </c>
      <c r="BA139" s="4">
        <f t="shared" si="236"/>
        <v>-3.8494149534882068E-2</v>
      </c>
      <c r="BB139" s="4">
        <f t="shared" si="236"/>
        <v>4.8852748622563988E-2</v>
      </c>
      <c r="BC139" s="4">
        <f t="shared" si="236"/>
        <v>-5.4081727076953001E-3</v>
      </c>
      <c r="BD139" s="4">
        <f t="shared" si="236"/>
        <v>4.4876023049286798E-2</v>
      </c>
      <c r="BE139" s="4">
        <f t="shared" si="236"/>
        <v>2.7329590138082709E-2</v>
      </c>
      <c r="BF139" s="4">
        <f t="shared" si="236"/>
        <v>-1.4540060661634956E-5</v>
      </c>
      <c r="BG139" s="4">
        <f t="shared" si="236"/>
        <v>-2.9765510320223957E-2</v>
      </c>
      <c r="BH139" s="4">
        <f t="shared" si="236"/>
        <v>2.0950222754428417E-2</v>
      </c>
      <c r="BI139" s="4">
        <f t="shared" si="236"/>
        <v>7.0475148509401321E-3</v>
      </c>
      <c r="BL139" s="4">
        <f t="shared" si="192"/>
        <v>3.6131819256789042E-3</v>
      </c>
      <c r="BM139" s="24">
        <f>SUM(BL133:BL139)</f>
        <v>4.4449042895123754E-3</v>
      </c>
      <c r="BQ139" s="4">
        <f t="shared" si="201"/>
        <v>3.2240336307230305E-2</v>
      </c>
      <c r="BR139" s="1">
        <f t="shared" si="204"/>
        <v>3.5439718670478522</v>
      </c>
      <c r="BS139" s="4">
        <f t="shared" si="205"/>
        <v>1.6463803454274908</v>
      </c>
      <c r="BT139" s="4">
        <f t="shared" si="206"/>
        <v>1.9623414611334626</v>
      </c>
      <c r="BU139" s="4">
        <f t="shared" si="207"/>
        <v>2.5807596372676254</v>
      </c>
      <c r="BV139" s="1" t="str">
        <f t="shared" si="208"/>
        <v>Odrzucamy H0</v>
      </c>
      <c r="BY139" s="1">
        <f t="shared" si="209"/>
        <v>0.58375360555308109</v>
      </c>
      <c r="BZ139" s="4">
        <f t="shared" si="210"/>
        <v>2.1318467863266499</v>
      </c>
      <c r="CA139" s="4">
        <f t="shared" si="211"/>
        <v>2.7764451051977934</v>
      </c>
      <c r="CB139" s="4">
        <f t="shared" si="212"/>
        <v>4.604094871349993</v>
      </c>
      <c r="CC139" s="1" t="str">
        <f t="shared" si="213"/>
        <v>NieodrzucamyH0</v>
      </c>
      <c r="CF139" s="34">
        <f t="shared" si="214"/>
        <v>0.56666666666666665</v>
      </c>
      <c r="CG139" s="35">
        <f t="shared" si="215"/>
        <v>1.0327955589886444</v>
      </c>
      <c r="CH139" s="24">
        <f t="shared" si="216"/>
        <v>1.6448536269514715</v>
      </c>
      <c r="CI139" s="24">
        <f t="shared" si="217"/>
        <v>1.9599639845400536</v>
      </c>
      <c r="CJ139" s="24">
        <f t="shared" si="218"/>
        <v>2.5758293035488999</v>
      </c>
      <c r="CK139" s="1" t="str">
        <f t="shared" si="219"/>
        <v>NieodrzucamyH0</v>
      </c>
      <c r="CO139" s="35">
        <f t="shared" si="220"/>
        <v>3.3958275805259448</v>
      </c>
      <c r="CP139" s="24">
        <f t="shared" si="221"/>
        <v>1.6448536269514715</v>
      </c>
      <c r="CQ139" s="24">
        <f t="shared" si="222"/>
        <v>1.9599639845400536</v>
      </c>
      <c r="CR139" s="24">
        <f t="shared" si="223"/>
        <v>2.5758293035488999</v>
      </c>
      <c r="CS139" s="1" t="str">
        <f t="shared" si="224"/>
        <v>Odrzucamy H0</v>
      </c>
    </row>
    <row r="140" spans="1:97" x14ac:dyDescent="0.25">
      <c r="A140" s="13">
        <v>7</v>
      </c>
      <c r="B140" s="4">
        <f>B53-AVERAGE(B$41:B$45)</f>
        <v>-1.1206031958655998E-2</v>
      </c>
      <c r="C140" s="4">
        <f t="shared" si="234"/>
        <v>-8.0348581120183241E-3</v>
      </c>
      <c r="D140" s="4">
        <f t="shared" si="234"/>
        <v>1.98327039747185E-2</v>
      </c>
      <c r="E140" s="4">
        <f t="shared" si="234"/>
        <v>-4.3272524610181049E-3</v>
      </c>
      <c r="F140" s="4">
        <f t="shared" si="234"/>
        <v>-2.5043302852489242E-2</v>
      </c>
      <c r="G140" s="4">
        <f t="shared" si="234"/>
        <v>4.5760113565526235E-2</v>
      </c>
      <c r="H140" s="4">
        <f t="shared" si="234"/>
        <v>7.4941592601452459E-2</v>
      </c>
      <c r="I140" s="4">
        <f t="shared" si="234"/>
        <v>2.8355042051218041E-3</v>
      </c>
      <c r="J140" s="4">
        <f t="shared" si="234"/>
        <v>9.7544791533001225E-3</v>
      </c>
      <c r="K140" s="4">
        <f t="shared" si="234"/>
        <v>6.4509604205714208E-2</v>
      </c>
      <c r="L140" s="4">
        <f t="shared" si="234"/>
        <v>-9.7596446699936751E-2</v>
      </c>
      <c r="M140" s="4">
        <f t="shared" si="234"/>
        <v>3.3835866760036422E-2</v>
      </c>
      <c r="N140" s="4">
        <f t="shared" si="234"/>
        <v>5.1984506119701866E-2</v>
      </c>
      <c r="O140" s="4">
        <f t="shared" si="234"/>
        <v>-4.6492965885289346E-4</v>
      </c>
      <c r="P140" s="4">
        <f t="shared" si="234"/>
        <v>2.3195233357182356E-2</v>
      </c>
      <c r="Q140" s="4">
        <f t="shared" si="234"/>
        <v>4.1053258168905281E-2</v>
      </c>
      <c r="R140" s="4">
        <f t="shared" si="234"/>
        <v>-1.2617877060266604E-2</v>
      </c>
      <c r="S140" s="4">
        <f t="shared" si="234"/>
        <v>2.4166715953913263E-2</v>
      </c>
      <c r="T140" s="4">
        <f t="shared" si="234"/>
        <v>7.9753289356219775E-4</v>
      </c>
      <c r="U140" s="4">
        <f t="shared" si="234"/>
        <v>9.9736333621718177E-3</v>
      </c>
      <c r="V140" s="4">
        <f t="shared" si="234"/>
        <v>7.2784967600529145E-3</v>
      </c>
      <c r="W140" s="4">
        <f t="shared" si="234"/>
        <v>-2.407626496851167E-2</v>
      </c>
      <c r="X140" s="4">
        <f t="shared" si="234"/>
        <v>-5.0863744362605642E-2</v>
      </c>
      <c r="Y140" s="4">
        <f t="shared" si="234"/>
        <v>3.5823259654825523E-2</v>
      </c>
      <c r="Z140" s="4">
        <f t="shared" si="234"/>
        <v>3.1663255736986591E-3</v>
      </c>
      <c r="AA140" s="4">
        <f t="shared" si="234"/>
        <v>-4.010068801625525E-3</v>
      </c>
      <c r="AB140" s="4">
        <f t="shared" si="234"/>
        <v>-1.2706036029538612E-2</v>
      </c>
      <c r="AC140" s="4">
        <f t="shared" si="234"/>
        <v>2.0020557070082365E-2</v>
      </c>
      <c r="AD140" s="4">
        <f t="shared" si="234"/>
        <v>-6.4151400613395096E-2</v>
      </c>
      <c r="AE140" s="4">
        <f t="shared" si="234"/>
        <v>6.1992430534713421E-2</v>
      </c>
      <c r="AF140" s="4">
        <f t="shared" si="234"/>
        <v>3.4997317719543272E-2</v>
      </c>
      <c r="AG140" s="4">
        <f t="shared" si="234"/>
        <v>5.2366633483207775E-3</v>
      </c>
      <c r="AH140" s="4">
        <f t="shared" si="234"/>
        <v>9.2349301749438742E-3</v>
      </c>
      <c r="AI140" s="4">
        <f t="shared" si="234"/>
        <v>2.7876278230731816E-2</v>
      </c>
      <c r="AJ140" s="4">
        <f t="shared" si="234"/>
        <v>2.843500579768525E-2</v>
      </c>
      <c r="AK140" s="4">
        <f t="shared" si="234"/>
        <v>3.1534963776135003E-2</v>
      </c>
      <c r="AL140" s="4">
        <f t="shared" si="234"/>
        <v>1.5134497593823969E-2</v>
      </c>
      <c r="AM140" s="4">
        <f t="shared" si="234"/>
        <v>1.2098574650591443E-2</v>
      </c>
      <c r="AN140" s="4">
        <f t="shared" si="234"/>
        <v>-1.3156973119830224E-2</v>
      </c>
      <c r="AO140" s="4">
        <f t="shared" si="234"/>
        <v>3.1084670534180087E-2</v>
      </c>
      <c r="AP140" s="4">
        <f t="shared" si="234"/>
        <v>-5.1667177377889333E-2</v>
      </c>
      <c r="AQ140" s="4">
        <f t="shared" si="234"/>
        <v>4.1687463493718546E-2</v>
      </c>
      <c r="AR140" s="4">
        <f t="shared" si="234"/>
        <v>2.1808122585853275E-2</v>
      </c>
      <c r="AS140" s="4">
        <f t="shared" si="234"/>
        <v>3.1870776468292906E-3</v>
      </c>
      <c r="AT140" s="4">
        <f t="shared" si="234"/>
        <v>8.1756696829871339E-4</v>
      </c>
      <c r="AU140" s="4">
        <f t="shared" si="234"/>
        <v>3.6228919917666996E-2</v>
      </c>
      <c r="AV140" s="4">
        <f t="shared" si="234"/>
        <v>-4.2381506016586981E-3</v>
      </c>
      <c r="AW140" s="4">
        <f t="shared" si="234"/>
        <v>3.9604122265161183E-2</v>
      </c>
      <c r="AX140" s="4">
        <f t="shared" si="234"/>
        <v>1.8857724627952301E-2</v>
      </c>
      <c r="AY140" s="4">
        <f t="shared" si="234"/>
        <v>-9.8814035182192266E-3</v>
      </c>
      <c r="AZ140" s="4">
        <f t="shared" ref="AZ140:BI140" si="237">AZ53-AVERAGE(AZ$41:AZ$45)</f>
        <v>1.624304912503044E-2</v>
      </c>
      <c r="BA140" s="4">
        <f t="shared" si="237"/>
        <v>3.2087728836739146E-2</v>
      </c>
      <c r="BB140" s="4">
        <f t="shared" si="237"/>
        <v>-1.1749381584614423E-2</v>
      </c>
      <c r="BC140" s="4">
        <f t="shared" si="237"/>
        <v>2.9099065676036151E-2</v>
      </c>
      <c r="BD140" s="4">
        <f t="shared" si="237"/>
        <v>4.2352125950101252E-2</v>
      </c>
      <c r="BE140" s="4">
        <f t="shared" si="237"/>
        <v>-3.5412165679285746E-3</v>
      </c>
      <c r="BF140" s="4">
        <f t="shared" si="237"/>
        <v>1.4878668064758342E-2</v>
      </c>
      <c r="BG140" s="4">
        <f t="shared" si="237"/>
        <v>-5.299660184722472E-3</v>
      </c>
      <c r="BH140" s="4">
        <f t="shared" si="237"/>
        <v>-3.9501380293699692E-2</v>
      </c>
      <c r="BI140" s="4">
        <f t="shared" si="237"/>
        <v>1.9263934863086918E-2</v>
      </c>
      <c r="BL140" s="4">
        <f t="shared" si="192"/>
        <v>9.8089454822398395E-3</v>
      </c>
      <c r="BM140" s="24">
        <f>SUM(BL133:BL140)</f>
        <v>1.4253849771752215E-2</v>
      </c>
      <c r="BQ140" s="4">
        <f t="shared" si="201"/>
        <v>3.241227346786197E-2</v>
      </c>
      <c r="BR140" s="1">
        <f t="shared" si="204"/>
        <v>9.5700195788650095</v>
      </c>
      <c r="BS140" s="4">
        <f t="shared" si="205"/>
        <v>1.6463803454274908</v>
      </c>
      <c r="BT140" s="4">
        <f t="shared" si="206"/>
        <v>1.9623414611334626</v>
      </c>
      <c r="BU140" s="4">
        <f t="shared" si="207"/>
        <v>2.5807596372676254</v>
      </c>
      <c r="BV140" s="1" t="str">
        <f t="shared" si="208"/>
        <v>Odrzucamy H0</v>
      </c>
      <c r="BY140" s="1">
        <f t="shared" si="209"/>
        <v>1.5847547700923517</v>
      </c>
      <c r="BZ140" s="4">
        <f t="shared" si="210"/>
        <v>2.1318467863266499</v>
      </c>
      <c r="CA140" s="4">
        <f t="shared" si="211"/>
        <v>2.7764451051977934</v>
      </c>
      <c r="CB140" s="4">
        <f t="shared" si="212"/>
        <v>4.604094871349993</v>
      </c>
      <c r="CC140" s="1" t="str">
        <f t="shared" si="213"/>
        <v>NieodrzucamyH0</v>
      </c>
      <c r="CF140" s="34">
        <f t="shared" si="214"/>
        <v>0.66666666666666663</v>
      </c>
      <c r="CG140" s="35">
        <f t="shared" si="215"/>
        <v>2.5819888974716108</v>
      </c>
      <c r="CH140" s="24">
        <f t="shared" si="216"/>
        <v>1.6448536269514715</v>
      </c>
      <c r="CI140" s="24">
        <f t="shared" si="217"/>
        <v>1.9599639845400536</v>
      </c>
      <c r="CJ140" s="24">
        <f t="shared" si="218"/>
        <v>2.5758293035488999</v>
      </c>
      <c r="CK140" s="1" t="str">
        <f t="shared" si="219"/>
        <v>Odrzucamy H0</v>
      </c>
      <c r="CO140" s="35">
        <f t="shared" si="220"/>
        <v>5.0128883331573473</v>
      </c>
      <c r="CP140" s="24">
        <f t="shared" si="221"/>
        <v>1.6448536269514715</v>
      </c>
      <c r="CQ140" s="24">
        <f t="shared" si="222"/>
        <v>1.9599639845400536</v>
      </c>
      <c r="CR140" s="24">
        <f t="shared" si="223"/>
        <v>2.5758293035488999</v>
      </c>
      <c r="CS140" s="1" t="str">
        <f t="shared" si="224"/>
        <v>Odrzucamy H0</v>
      </c>
    </row>
    <row r="141" spans="1:97" x14ac:dyDescent="0.25">
      <c r="A141" s="13">
        <v>8</v>
      </c>
      <c r="B141" s="4">
        <f>B54-AVERAGE(B$41:B$45)</f>
        <v>2.0721505242167801E-2</v>
      </c>
      <c r="C141" s="4">
        <f t="shared" si="234"/>
        <v>3.1385299943129746E-2</v>
      </c>
      <c r="D141" s="4">
        <f t="shared" si="234"/>
        <v>-2.4501311215796101E-2</v>
      </c>
      <c r="E141" s="4">
        <f t="shared" si="234"/>
        <v>-7.1839723248473715E-3</v>
      </c>
      <c r="F141" s="4">
        <f t="shared" si="234"/>
        <v>4.9751180334204996E-4</v>
      </c>
      <c r="G141" s="4">
        <f t="shared" si="234"/>
        <v>-9.2502545690972861E-3</v>
      </c>
      <c r="H141" s="4">
        <f t="shared" si="234"/>
        <v>3.211800162751384E-2</v>
      </c>
      <c r="I141" s="4">
        <f t="shared" si="234"/>
        <v>9.4319673192599859E-3</v>
      </c>
      <c r="J141" s="4">
        <f t="shared" si="234"/>
        <v>-5.6009067801771027E-3</v>
      </c>
      <c r="K141" s="4">
        <f t="shared" si="234"/>
        <v>-6.4545890340878528E-2</v>
      </c>
      <c r="L141" s="4">
        <f t="shared" si="234"/>
        <v>-8.4433868502013926E-2</v>
      </c>
      <c r="M141" s="4">
        <f t="shared" si="234"/>
        <v>-6.0698304276186173E-2</v>
      </c>
      <c r="N141" s="4">
        <f t="shared" si="234"/>
        <v>1.2779811111801922E-2</v>
      </c>
      <c r="O141" s="4">
        <f t="shared" si="234"/>
        <v>4.4862902487402111E-3</v>
      </c>
      <c r="P141" s="4">
        <f t="shared" si="234"/>
        <v>-1.6310356056673872E-2</v>
      </c>
      <c r="Q141" s="4">
        <f t="shared" si="234"/>
        <v>-1.5373852427850852E-2</v>
      </c>
      <c r="R141" s="4">
        <f t="shared" si="234"/>
        <v>-1.4715169241884969E-2</v>
      </c>
      <c r="S141" s="4">
        <f t="shared" si="234"/>
        <v>-1.5409645356535251E-2</v>
      </c>
      <c r="T141" s="4">
        <f t="shared" si="234"/>
        <v>2.8007931006311573E-5</v>
      </c>
      <c r="U141" s="4">
        <f t="shared" si="234"/>
        <v>-3.1380537722415919E-2</v>
      </c>
      <c r="V141" s="4">
        <f t="shared" si="234"/>
        <v>-2.8647661756885982E-2</v>
      </c>
      <c r="W141" s="4">
        <f t="shared" si="234"/>
        <v>-1.0956694156672546E-3</v>
      </c>
      <c r="X141" s="4">
        <f t="shared" si="234"/>
        <v>2.6391620525313454E-2</v>
      </c>
      <c r="Y141" s="4">
        <f t="shared" si="234"/>
        <v>-1.1050206544849672E-2</v>
      </c>
      <c r="Z141" s="4">
        <f t="shared" si="234"/>
        <v>1.720414464388114E-2</v>
      </c>
      <c r="AA141" s="4">
        <f t="shared" si="234"/>
        <v>1.2729860588088508E-2</v>
      </c>
      <c r="AB141" s="4">
        <f t="shared" si="234"/>
        <v>-2.6391743953603206E-2</v>
      </c>
      <c r="AC141" s="4">
        <f t="shared" si="234"/>
        <v>-4.2399989136072326E-2</v>
      </c>
      <c r="AD141" s="4">
        <f t="shared" si="234"/>
        <v>-1.1080491774493079E-2</v>
      </c>
      <c r="AE141" s="4">
        <f t="shared" si="234"/>
        <v>-1.5029826270664572E-2</v>
      </c>
      <c r="AF141" s="4">
        <f t="shared" si="234"/>
        <v>1.280397840087613E-2</v>
      </c>
      <c r="AG141" s="4">
        <f t="shared" si="234"/>
        <v>-8.5604308277759545E-3</v>
      </c>
      <c r="AH141" s="4">
        <f t="shared" si="234"/>
        <v>-4.1193057855699051E-2</v>
      </c>
      <c r="AI141" s="4">
        <f t="shared" si="234"/>
        <v>-2.5916327990314576E-2</v>
      </c>
      <c r="AJ141" s="4">
        <f t="shared" si="234"/>
        <v>4.7761041092602777E-2</v>
      </c>
      <c r="AK141" s="4">
        <f t="shared" si="234"/>
        <v>6.1522741949763381E-3</v>
      </c>
      <c r="AL141" s="4">
        <f t="shared" si="234"/>
        <v>3.1544752828446217E-2</v>
      </c>
      <c r="AM141" s="4">
        <f t="shared" si="234"/>
        <v>5.1308910319210969E-2</v>
      </c>
      <c r="AN141" s="4">
        <f t="shared" si="234"/>
        <v>-2.3779193058449357E-2</v>
      </c>
      <c r="AO141" s="4">
        <f t="shared" si="234"/>
        <v>-5.848286938553179E-3</v>
      </c>
      <c r="AP141" s="4">
        <f t="shared" si="234"/>
        <v>-8.1543942939387611E-3</v>
      </c>
      <c r="AQ141" s="4">
        <f t="shared" si="234"/>
        <v>-1.2999763241388362E-2</v>
      </c>
      <c r="AR141" s="4">
        <f t="shared" si="234"/>
        <v>1.9186093515929536E-2</v>
      </c>
      <c r="AS141" s="4">
        <f t="shared" si="234"/>
        <v>3.1409804367768294E-2</v>
      </c>
      <c r="AT141" s="4">
        <f t="shared" si="234"/>
        <v>7.9979294654752668E-4</v>
      </c>
      <c r="AU141" s="4">
        <f t="shared" si="234"/>
        <v>-2.8528652281349043E-2</v>
      </c>
      <c r="AV141" s="4">
        <f t="shared" si="234"/>
        <v>6.7071008480937763E-3</v>
      </c>
      <c r="AW141" s="4">
        <f t="shared" si="234"/>
        <v>-1.9642743178516536E-2</v>
      </c>
      <c r="AX141" s="4">
        <f t="shared" si="234"/>
        <v>1.4620486938064017E-2</v>
      </c>
      <c r="AY141" s="4">
        <f t="shared" si="234"/>
        <v>-4.8099669031541684E-3</v>
      </c>
      <c r="AZ141" s="4">
        <f t="shared" ref="AZ141:BI141" si="238">AZ54-AVERAGE(AZ$41:AZ$45)</f>
        <v>-3.1290828461189892E-2</v>
      </c>
      <c r="BA141" s="4">
        <f t="shared" si="238"/>
        <v>-2.631627910408315E-2</v>
      </c>
      <c r="BB141" s="4">
        <f t="shared" si="238"/>
        <v>8.1096091395425368E-2</v>
      </c>
      <c r="BC141" s="4">
        <f t="shared" si="238"/>
        <v>2.5129675298221545E-3</v>
      </c>
      <c r="BD141" s="4">
        <f t="shared" si="238"/>
        <v>1.9676282657805674E-2</v>
      </c>
      <c r="BE141" s="4">
        <f t="shared" si="238"/>
        <v>1.8363131267013278E-3</v>
      </c>
      <c r="BF141" s="4">
        <f t="shared" si="238"/>
        <v>-2.2233558679370779E-2</v>
      </c>
      <c r="BG141" s="4">
        <f t="shared" si="238"/>
        <v>-1.9431221693868256E-3</v>
      </c>
      <c r="BH141" s="4">
        <f t="shared" si="238"/>
        <v>4.689357328988257E-2</v>
      </c>
      <c r="BI141" s="4">
        <f t="shared" si="238"/>
        <v>-1.0429854639980397E-2</v>
      </c>
      <c r="BL141" s="4">
        <f t="shared" si="192"/>
        <v>-3.577710547555762E-3</v>
      </c>
      <c r="BM141" s="24">
        <f>SUM(BL133:BL141)</f>
        <v>1.0676139224196452E-2</v>
      </c>
      <c r="BQ141" s="4">
        <f t="shared" si="201"/>
        <v>2.7130635381818931E-2</v>
      </c>
      <c r="BR141" s="1">
        <f t="shared" si="204"/>
        <v>-4.1700881604365341</v>
      </c>
      <c r="BS141" s="4">
        <f t="shared" si="205"/>
        <v>1.6463803454274908</v>
      </c>
      <c r="BT141" s="4">
        <f t="shared" si="206"/>
        <v>1.9623414611334626</v>
      </c>
      <c r="BU141" s="4">
        <f t="shared" si="207"/>
        <v>2.5807596372676254</v>
      </c>
      <c r="BV141" s="1" t="str">
        <f t="shared" si="208"/>
        <v>Odrzucamy H0</v>
      </c>
      <c r="BY141" s="1">
        <f t="shared" si="209"/>
        <v>-0.57802277181726525</v>
      </c>
      <c r="BZ141" s="4">
        <f t="shared" si="210"/>
        <v>2.1318467863266499</v>
      </c>
      <c r="CA141" s="4">
        <f t="shared" si="211"/>
        <v>2.7764451051977934</v>
      </c>
      <c r="CB141" s="4">
        <f t="shared" si="212"/>
        <v>4.604094871349993</v>
      </c>
      <c r="CC141" s="1" t="str">
        <f t="shared" si="213"/>
        <v>NieodrzucamyH0</v>
      </c>
      <c r="CF141" s="34">
        <f t="shared" si="214"/>
        <v>0.43333333333333335</v>
      </c>
      <c r="CG141" s="35">
        <f t="shared" si="215"/>
        <v>-1.0327955589886444</v>
      </c>
      <c r="CH141" s="24">
        <f t="shared" si="216"/>
        <v>1.6448536269514715</v>
      </c>
      <c r="CI141" s="24">
        <f t="shared" si="217"/>
        <v>1.9599639845400536</v>
      </c>
      <c r="CJ141" s="24">
        <f t="shared" si="218"/>
        <v>2.5758293035488999</v>
      </c>
      <c r="CK141" s="1" t="str">
        <f t="shared" si="219"/>
        <v>NieodrzucamyH0</v>
      </c>
      <c r="CO141" s="35">
        <f t="shared" si="220"/>
        <v>1.2397465770174085</v>
      </c>
      <c r="CP141" s="24">
        <f t="shared" si="221"/>
        <v>1.6448536269514715</v>
      </c>
      <c r="CQ141" s="24">
        <f t="shared" si="222"/>
        <v>1.9599639845400536</v>
      </c>
      <c r="CR141" s="24">
        <f t="shared" si="223"/>
        <v>2.5758293035488999</v>
      </c>
      <c r="CS141" s="1" t="str">
        <f t="shared" si="224"/>
        <v>NieodrzucamyH0</v>
      </c>
    </row>
    <row r="142" spans="1:97" s="19" customFormat="1" ht="15.75" thickBot="1" x14ac:dyDescent="0.3">
      <c r="A142" s="21">
        <v>9</v>
      </c>
      <c r="B142" s="18">
        <f>B55-AVERAGE(B$41:B$45)</f>
        <v>-1.8378953386261582E-2</v>
      </c>
      <c r="C142" s="18">
        <f t="shared" ref="C142:AY142" si="239">C55-AVERAGE(C$41:C$45)</f>
        <v>-2.2579896539214848E-3</v>
      </c>
      <c r="D142" s="18">
        <f t="shared" si="239"/>
        <v>-1.5502552458457707E-2</v>
      </c>
      <c r="E142" s="18">
        <f t="shared" si="239"/>
        <v>-1.025192274270435E-2</v>
      </c>
      <c r="F142" s="18">
        <f t="shared" si="239"/>
        <v>-2.2550729164880778E-2</v>
      </c>
      <c r="G142" s="18">
        <f t="shared" si="239"/>
        <v>-9.2861116428052982E-3</v>
      </c>
      <c r="H142" s="18">
        <f t="shared" si="239"/>
        <v>6.4138344682068008E-3</v>
      </c>
      <c r="I142" s="18">
        <f t="shared" si="239"/>
        <v>5.0749599186344016E-3</v>
      </c>
      <c r="J142" s="18">
        <f t="shared" si="239"/>
        <v>3.5581531189694565E-2</v>
      </c>
      <c r="K142" s="18">
        <f t="shared" si="239"/>
        <v>-2.2149068845061438E-2</v>
      </c>
      <c r="L142" s="18">
        <f t="shared" si="239"/>
        <v>-9.3024968807151304E-2</v>
      </c>
      <c r="M142" s="18">
        <f t="shared" si="239"/>
        <v>-6.169451552288311E-2</v>
      </c>
      <c r="N142" s="18">
        <f t="shared" si="239"/>
        <v>-3.8578165592556453E-3</v>
      </c>
      <c r="O142" s="18">
        <f t="shared" si="239"/>
        <v>1.9691119466409918E-2</v>
      </c>
      <c r="P142" s="18">
        <f t="shared" si="239"/>
        <v>1.0544990336002924E-2</v>
      </c>
      <c r="Q142" s="18">
        <f t="shared" si="239"/>
        <v>-2.3831362857009059E-2</v>
      </c>
      <c r="R142" s="18">
        <f t="shared" si="239"/>
        <v>-4.2931517576510696E-2</v>
      </c>
      <c r="S142" s="18">
        <f t="shared" si="239"/>
        <v>-1.5416558331784581E-2</v>
      </c>
      <c r="T142" s="18">
        <f t="shared" si="239"/>
        <v>5.3911989457567115E-4</v>
      </c>
      <c r="U142" s="18">
        <f t="shared" si="239"/>
        <v>1.8981134240510261E-2</v>
      </c>
      <c r="V142" s="18">
        <f t="shared" si="239"/>
        <v>9.4412695774297936E-3</v>
      </c>
      <c r="W142" s="18">
        <f t="shared" si="239"/>
        <v>-1.6052493856410471E-2</v>
      </c>
      <c r="X142" s="18">
        <f t="shared" si="239"/>
        <v>-5.1682906416316718E-2</v>
      </c>
      <c r="Y142" s="18">
        <f t="shared" si="239"/>
        <v>-1.109183072017686E-2</v>
      </c>
      <c r="Z142" s="18">
        <f t="shared" si="239"/>
        <v>9.5390010340725036E-4</v>
      </c>
      <c r="AA142" s="18">
        <f t="shared" si="239"/>
        <v>2.7902952195678205E-2</v>
      </c>
      <c r="AB142" s="18">
        <f t="shared" si="239"/>
        <v>-8.285695407372071E-5</v>
      </c>
      <c r="AC142" s="18">
        <f t="shared" si="239"/>
        <v>6.7868474258907059E-3</v>
      </c>
      <c r="AD142" s="18">
        <f t="shared" si="239"/>
        <v>-5.5033683237191433E-2</v>
      </c>
      <c r="AE142" s="18">
        <f t="shared" si="239"/>
        <v>-1.5206299599604055E-2</v>
      </c>
      <c r="AF142" s="18">
        <f t="shared" si="239"/>
        <v>7.6685195800586369E-3</v>
      </c>
      <c r="AG142" s="18">
        <f t="shared" si="239"/>
        <v>4.3224289851570799E-2</v>
      </c>
      <c r="AH142" s="18">
        <f t="shared" si="239"/>
        <v>6.6380374134308133E-3</v>
      </c>
      <c r="AI142" s="18">
        <f t="shared" si="239"/>
        <v>-6.1830427883693322E-3</v>
      </c>
      <c r="AJ142" s="18">
        <f t="shared" si="239"/>
        <v>-1.4244026192079255E-2</v>
      </c>
      <c r="AK142" s="18">
        <f t="shared" si="239"/>
        <v>5.9131127135834023E-3</v>
      </c>
      <c r="AL142" s="18">
        <f t="shared" si="239"/>
        <v>1.6510042090621395E-2</v>
      </c>
      <c r="AM142" s="18">
        <f t="shared" si="239"/>
        <v>1.0164919354969524E-2</v>
      </c>
      <c r="AN142" s="18">
        <f t="shared" si="239"/>
        <v>1.8998969828187901E-2</v>
      </c>
      <c r="AO142" s="18">
        <f t="shared" si="239"/>
        <v>1.1821611726729932E-2</v>
      </c>
      <c r="AP142" s="18">
        <f t="shared" si="239"/>
        <v>-6.9463342212836454E-2</v>
      </c>
      <c r="AQ142" s="18">
        <f t="shared" si="239"/>
        <v>-1.3012821091928422E-2</v>
      </c>
      <c r="AR142" s="18">
        <f t="shared" si="239"/>
        <v>6.1625347481277246E-3</v>
      </c>
      <c r="AS142" s="18">
        <f t="shared" si="239"/>
        <v>3.3027302567064161E-2</v>
      </c>
      <c r="AT142" s="18">
        <f t="shared" si="239"/>
        <v>1.2779081343373629E-2</v>
      </c>
      <c r="AU142" s="18">
        <f t="shared" si="239"/>
        <v>-1.2152205728343799E-2</v>
      </c>
      <c r="AV142" s="18">
        <f t="shared" si="239"/>
        <v>-4.4270907828323797E-2</v>
      </c>
      <c r="AW142" s="18">
        <f t="shared" si="239"/>
        <v>-1.9667522820288511E-2</v>
      </c>
      <c r="AX142" s="18">
        <f t="shared" si="239"/>
        <v>5.7717306514244344E-3</v>
      </c>
      <c r="AY142" s="18">
        <f t="shared" si="239"/>
        <v>3.7695481136561702E-2</v>
      </c>
      <c r="AZ142" s="18">
        <f t="shared" ref="AZ142:BI142" si="240">AZ55-AVERAGE(AZ$41:AZ$45)</f>
        <v>1.6785606023947741E-2</v>
      </c>
      <c r="BA142" s="18">
        <f t="shared" si="240"/>
        <v>4.7778752083914968E-3</v>
      </c>
      <c r="BB142" s="18">
        <f t="shared" si="240"/>
        <v>-2.1189213744870684E-2</v>
      </c>
      <c r="BC142" s="18">
        <f t="shared" si="240"/>
        <v>2.3515134300524671E-3</v>
      </c>
      <c r="BD142" s="18">
        <f t="shared" si="240"/>
        <v>1.3864916091508445E-2</v>
      </c>
      <c r="BE142" s="18">
        <f t="shared" si="240"/>
        <v>2.3862068334798668E-2</v>
      </c>
      <c r="BF142" s="18">
        <f t="shared" si="240"/>
        <v>1.2773308362702488E-2</v>
      </c>
      <c r="BG142" s="18">
        <f t="shared" si="240"/>
        <v>-7.7456983412587718E-3</v>
      </c>
      <c r="BH142" s="18">
        <f t="shared" si="240"/>
        <v>-7.5021109811486408E-4</v>
      </c>
      <c r="BI142" s="18">
        <f t="shared" si="240"/>
        <v>-1.0430379843997891E-2</v>
      </c>
      <c r="BJ142" s="29"/>
      <c r="BL142" s="4">
        <f t="shared" si="192"/>
        <v>-4.6115155124887728E-3</v>
      </c>
      <c r="BM142" s="25">
        <f>SUM(BL133:BL142)</f>
        <v>6.0646237117076797E-3</v>
      </c>
      <c r="BQ142" s="4">
        <f t="shared" si="201"/>
        <v>2.7752875359333479E-2</v>
      </c>
      <c r="BR142" s="1">
        <f t="shared" si="204"/>
        <v>-5.2545519323131531</v>
      </c>
      <c r="BS142" s="4">
        <f t="shared" si="205"/>
        <v>1.6463803454274908</v>
      </c>
      <c r="BT142" s="4">
        <f t="shared" si="206"/>
        <v>1.9623414611334626</v>
      </c>
      <c r="BU142" s="4">
        <f t="shared" si="207"/>
        <v>2.5807596372676254</v>
      </c>
      <c r="BV142" s="1" t="str">
        <f t="shared" si="208"/>
        <v>Odrzucamy H0</v>
      </c>
      <c r="BY142" s="1">
        <f t="shared" si="209"/>
        <v>-0.74504657192800239</v>
      </c>
      <c r="BZ142" s="18">
        <f t="shared" si="210"/>
        <v>2.1318467863266499</v>
      </c>
      <c r="CA142" s="18">
        <f t="shared" si="211"/>
        <v>2.7764451051977934</v>
      </c>
      <c r="CB142" s="18">
        <f t="shared" si="212"/>
        <v>4.604094871349993</v>
      </c>
      <c r="CC142" s="1" t="str">
        <f t="shared" si="213"/>
        <v>NieodrzucamyH0</v>
      </c>
      <c r="CF142" s="34">
        <f t="shared" si="214"/>
        <v>0.5</v>
      </c>
      <c r="CG142" s="35">
        <f t="shared" si="215"/>
        <v>0</v>
      </c>
      <c r="CH142" s="25">
        <f t="shared" si="216"/>
        <v>1.6448536269514715</v>
      </c>
      <c r="CI142" s="25">
        <f t="shared" si="217"/>
        <v>1.9599639845400536</v>
      </c>
      <c r="CJ142" s="25">
        <f t="shared" si="218"/>
        <v>2.5758293035488999</v>
      </c>
      <c r="CK142" s="1" t="str">
        <f t="shared" si="219"/>
        <v>NieodrzucamyH0</v>
      </c>
      <c r="CO142" s="35">
        <f t="shared" si="220"/>
        <v>2.3177870787716763</v>
      </c>
      <c r="CP142" s="25">
        <f t="shared" si="221"/>
        <v>1.6448536269514715</v>
      </c>
      <c r="CQ142" s="25">
        <f t="shared" si="222"/>
        <v>1.9599639845400536</v>
      </c>
      <c r="CR142" s="25">
        <f t="shared" si="223"/>
        <v>2.5758293035488999</v>
      </c>
      <c r="CS142" s="1" t="str">
        <f t="shared" si="224"/>
        <v>Odrzucamy H0</v>
      </c>
    </row>
    <row r="160" spans="65:67" x14ac:dyDescent="0.25">
      <c r="BM160" s="1" t="s">
        <v>11</v>
      </c>
      <c r="BN160" s="1" t="s">
        <v>12</v>
      </c>
      <c r="BO160" s="1" t="s">
        <v>13</v>
      </c>
    </row>
    <row r="161" spans="64:67" x14ac:dyDescent="0.25">
      <c r="BL161">
        <v>0</v>
      </c>
      <c r="BM161" s="4">
        <v>2.0566811044335602E-3</v>
      </c>
      <c r="BN161" s="4">
        <v>2.5189072247566681E-3</v>
      </c>
      <c r="BO161" s="4">
        <v>2.8894390001955139E-3</v>
      </c>
    </row>
    <row r="162" spans="64:67" x14ac:dyDescent="0.25">
      <c r="BL162">
        <v>1</v>
      </c>
      <c r="BM162" s="4">
        <v>1.0603376588761539E-3</v>
      </c>
      <c r="BN162" s="4">
        <v>1.9847898995223679E-3</v>
      </c>
      <c r="BO162" s="4">
        <v>2.7258534504000574E-3</v>
      </c>
    </row>
    <row r="163" spans="64:67" x14ac:dyDescent="0.25">
      <c r="BL163">
        <v>2</v>
      </c>
      <c r="BM163" s="4">
        <v>1.0496744791192963E-4</v>
      </c>
      <c r="BN163" s="4">
        <v>1.4916458088812484E-3</v>
      </c>
      <c r="BO163" s="4">
        <v>2.6032411351977827E-3</v>
      </c>
    </row>
    <row r="164" spans="64:67" x14ac:dyDescent="0.25">
      <c r="BL164">
        <v>3</v>
      </c>
      <c r="BM164" s="4">
        <v>1.0691166774227396E-3</v>
      </c>
      <c r="BN164" s="4">
        <v>2.9180211587151658E-3</v>
      </c>
      <c r="BO164" s="4">
        <v>4.4001482604705405E-3</v>
      </c>
    </row>
    <row r="165" spans="64:67" x14ac:dyDescent="0.25">
      <c r="BL165">
        <v>4</v>
      </c>
      <c r="BM165" s="4">
        <v>2.4722182724215981E-4</v>
      </c>
      <c r="BN165" s="4">
        <v>2.5583524288576936E-3</v>
      </c>
      <c r="BO165" s="4">
        <v>4.4110113060519115E-3</v>
      </c>
    </row>
    <row r="166" spans="64:67" x14ac:dyDescent="0.25">
      <c r="BL166">
        <v>5</v>
      </c>
      <c r="BM166" s="4">
        <v>-1.0614034122025193E-3</v>
      </c>
      <c r="BN166" s="4">
        <v>1.7119533097361209E-3</v>
      </c>
      <c r="BO166" s="4">
        <v>3.9351439623691803E-3</v>
      </c>
    </row>
    <row r="167" spans="64:67" x14ac:dyDescent="0.25">
      <c r="BL167">
        <v>6</v>
      </c>
      <c r="BM167" s="4">
        <v>-1.3134071340324095E-3</v>
      </c>
      <c r="BN167" s="4">
        <v>1.9221757082293366E-3</v>
      </c>
      <c r="BO167" s="4">
        <v>4.515898136301242E-3</v>
      </c>
    </row>
    <row r="168" spans="64:67" x14ac:dyDescent="0.25">
      <c r="BL168">
        <v>7</v>
      </c>
      <c r="BM168" s="4">
        <v>-2.1011682040270418E-3</v>
      </c>
      <c r="BN168" s="4">
        <v>1.59664075855781E-3</v>
      </c>
      <c r="BO168" s="4">
        <v>4.5608949620685579E-3</v>
      </c>
    </row>
    <row r="169" spans="64:67" x14ac:dyDescent="0.25">
      <c r="BL169">
        <v>8</v>
      </c>
      <c r="BM169" s="4">
        <v>-3.9588975013318938E-3</v>
      </c>
      <c r="BN169" s="4">
        <v>2.0113758157606345E-4</v>
      </c>
      <c r="BO169" s="4">
        <v>3.5359235605256552E-3</v>
      </c>
    </row>
    <row r="170" spans="64:67" x14ac:dyDescent="0.25">
      <c r="BL170">
        <v>9</v>
      </c>
      <c r="BM170" s="4">
        <v>-2.5531591588263455E-3</v>
      </c>
      <c r="BN170" s="4">
        <v>2.0691020444047175E-3</v>
      </c>
      <c r="BO170" s="4">
        <v>5.7744197987931517E-3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2024-10-23T09:33:42Z</dcterms:modified>
</cp:coreProperties>
</file>