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te\Desktop\Studia\Magisterka 2 rok\IV semestr\Porównania międzynarodowe w konsumpcji\raport coś może\"/>
    </mc:Choice>
  </mc:AlternateContent>
  <xr:revisionPtr revIDLastSave="0" documentId="13_ncr:1_{6D124FE4-C66F-4727-8357-4B616559DEB7}" xr6:coauthVersionLast="47" xr6:coauthVersionMax="47" xr10:uidLastSave="{00000000-0000-0000-0000-000000000000}"/>
  <bookViews>
    <workbookView xWindow="-108" yWindow="-108" windowWidth="23256" windowHeight="12456" firstSheet="4" activeTab="6" xr2:uid="{E377E8E1-29E6-4F4D-92A4-005BB6E2FEB2}"/>
  </bookViews>
  <sheets>
    <sheet name="Wskaźnik SEDA" sheetId="1" r:id="rId1"/>
    <sheet name="Zamożność do dobrobytu" sheetId="2" r:id="rId2"/>
    <sheet name="Współczynnik Giniego " sheetId="3" r:id="rId3"/>
    <sheet name="Ogólne zadowlenie z życia" sheetId="5" r:id="rId4"/>
    <sheet name="Zadowolenie z życia mężczyźni" sheetId="7" r:id="rId5"/>
    <sheet name="Zadowolenie ż zycia kobiety" sheetId="9" r:id="rId6"/>
    <sheet name="% dzieci ubogie lub zagrożone" sheetId="10" r:id="rId7"/>
    <sheet name="% starsi ubodzy lub zagrożeni" sheetId="11" r:id="rId8"/>
    <sheet name="Recykling odpadów" sheetId="18" r:id="rId9"/>
    <sheet name="% populacji z wyk. wyższym" sheetId="19" r:id="rId10"/>
    <sheet name="Korelacja Recyk-wyk." sheetId="20" r:id="rId11"/>
    <sheet name="Dane łącznie 2012" sheetId="12" r:id="rId12"/>
    <sheet name="Ward 2012" sheetId="13" r:id="rId13"/>
    <sheet name="Dane łącznie 2016" sheetId="14" r:id="rId14"/>
    <sheet name="Ward 2016" sheetId="15" r:id="rId15"/>
    <sheet name="Dane łącznie 2020" sheetId="16" r:id="rId16"/>
    <sheet name="Ward 2020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D19" i="3"/>
  <c r="E19" i="3"/>
  <c r="F19" i="3"/>
  <c r="G19" i="3"/>
  <c r="H19" i="3"/>
  <c r="I19" i="3"/>
  <c r="J19" i="3"/>
  <c r="K19" i="3"/>
  <c r="L19" i="3"/>
  <c r="B19" i="3"/>
  <c r="C21" i="10"/>
  <c r="D21" i="10"/>
  <c r="E21" i="10"/>
  <c r="F21" i="10"/>
  <c r="G21" i="10"/>
  <c r="H21" i="10"/>
  <c r="I21" i="10"/>
  <c r="J21" i="10"/>
  <c r="B21" i="10"/>
  <c r="C12" i="2"/>
  <c r="D12" i="2"/>
  <c r="E12" i="2"/>
  <c r="F12" i="2"/>
  <c r="G12" i="2"/>
  <c r="H12" i="2"/>
  <c r="I12" i="2"/>
  <c r="J12" i="2"/>
  <c r="B12" i="2"/>
  <c r="C13" i="1"/>
  <c r="D13" i="1"/>
  <c r="E13" i="1"/>
  <c r="F13" i="1"/>
  <c r="G13" i="1"/>
  <c r="H13" i="1"/>
  <c r="I13" i="1"/>
  <c r="J13" i="1"/>
  <c r="B13" i="1"/>
  <c r="F8" i="17"/>
  <c r="F9" i="17"/>
  <c r="F10" i="17"/>
  <c r="F11" i="17"/>
  <c r="F12" i="17"/>
  <c r="F13" i="17"/>
  <c r="F14" i="17"/>
  <c r="F7" i="17"/>
  <c r="E8" i="17"/>
  <c r="E9" i="17"/>
  <c r="E10" i="17"/>
  <c r="E11" i="17"/>
  <c r="E12" i="17"/>
  <c r="E13" i="17"/>
  <c r="E14" i="17"/>
  <c r="E7" i="17"/>
  <c r="F8" i="15"/>
  <c r="F9" i="15"/>
  <c r="F10" i="15"/>
  <c r="F11" i="15"/>
  <c r="F12" i="15"/>
  <c r="F13" i="15"/>
  <c r="F14" i="15"/>
  <c r="F7" i="15"/>
  <c r="E8" i="15"/>
  <c r="E9" i="15"/>
  <c r="E10" i="15"/>
  <c r="E11" i="15"/>
  <c r="E12" i="15"/>
  <c r="E13" i="15"/>
  <c r="E14" i="15"/>
  <c r="E7" i="15"/>
  <c r="F6" i="13"/>
  <c r="F7" i="13"/>
  <c r="F8" i="13"/>
  <c r="F9" i="13"/>
  <c r="F10" i="13"/>
  <c r="F11" i="13"/>
  <c r="F12" i="13"/>
  <c r="F5" i="13"/>
  <c r="E6" i="13"/>
  <c r="E7" i="13"/>
  <c r="E8" i="13"/>
  <c r="E9" i="13"/>
  <c r="E10" i="13"/>
  <c r="E11" i="13"/>
  <c r="E12" i="13"/>
  <c r="E5" i="13"/>
</calcChain>
</file>

<file path=xl/sharedStrings.xml><?xml version="1.0" encoding="utf-8"?>
<sst xmlns="http://schemas.openxmlformats.org/spreadsheetml/2006/main" count="860" uniqueCount="155">
  <si>
    <t>Kraj</t>
  </si>
  <si>
    <t>Polska</t>
  </si>
  <si>
    <t>Niemcy</t>
  </si>
  <si>
    <t>Czechy</t>
  </si>
  <si>
    <t>Hiszpania</t>
  </si>
  <si>
    <t>Finlandia</t>
  </si>
  <si>
    <t>Dania</t>
  </si>
  <si>
    <t>Rumunia</t>
  </si>
  <si>
    <t>Bułgaria</t>
  </si>
  <si>
    <t>Chorwacja</t>
  </si>
  <si>
    <t>Grecja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</si>
  <si>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</si>
  <si>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</si>
  <si>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</si>
  <si>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</si>
  <si>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</si>
  <si>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</si>
  <si>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</si>
  <si>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</si>
  <si>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</si>
  <si>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</si>
  <si>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</si>
  <si>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break in time series</t>
  </si>
  <si>
    <t>b</t>
  </si>
  <si>
    <t>Available flags:</t>
  </si>
  <si>
    <t>not available</t>
  </si>
  <si>
    <t>:</t>
  </si>
  <si>
    <t>Special value</t>
  </si>
  <si>
    <t/>
  </si>
  <si>
    <t>Finland</t>
  </si>
  <si>
    <t>Romania</t>
  </si>
  <si>
    <t>Poland</t>
  </si>
  <si>
    <t>Croatia</t>
  </si>
  <si>
    <t>Spain</t>
  </si>
  <si>
    <t>Greece</t>
  </si>
  <si>
    <t>Germany</t>
  </si>
  <si>
    <t>Denmark</t>
  </si>
  <si>
    <t>Czechia</t>
  </si>
  <si>
    <t>Bulgaria</t>
  </si>
  <si>
    <t>GEO (Labels)</t>
  </si>
  <si>
    <t>TIME</t>
  </si>
  <si>
    <t>Income and living conditions indicator</t>
  </si>
  <si>
    <t>Annual</t>
  </si>
  <si>
    <t>Time frequency</t>
  </si>
  <si>
    <t>08/04/2024 23:00</t>
  </si>
  <si>
    <t xml:space="preserve">Last updated: </t>
  </si>
  <si>
    <t>Gini coefficient of equivalised disposable income - EU-SILC survey [tessi190__custom_10965687]</t>
  </si>
  <si>
    <t xml:space="preserve">Dataset: </t>
  </si>
  <si>
    <t>Data extracted on 18/04/2024 23:10:16 from [ESTAT]</t>
  </si>
  <si>
    <t>Współczynnik Giniego definiuje się jako stosunek skumulowanych udziałów ludności uporządkowanej według poziomu ekwiwalentnego dochodu do dyspozycji do skumulowanego udziału w ekwiwalentnym całkowitym dochodzie do dyspozycji przez nią otrzymywanym.</t>
  </si>
  <si>
    <t>low reliability</t>
  </si>
  <si>
    <t>u</t>
  </si>
  <si>
    <t>16 years or over</t>
  </si>
  <si>
    <t>Age class</t>
  </si>
  <si>
    <t>Total</t>
  </si>
  <si>
    <t>Sex</t>
  </si>
  <si>
    <t>Life as a whole</t>
  </si>
  <si>
    <t>Life satisfaction</t>
  </si>
  <si>
    <t>All ISCED 2011 levels</t>
  </si>
  <si>
    <t>International Standard Classification of Education (ISCED 2011)</t>
  </si>
  <si>
    <t>Rating (0-10)</t>
  </si>
  <si>
    <t>Unit of measure</t>
  </si>
  <si>
    <t>Average</t>
  </si>
  <si>
    <t>Statistical information</t>
  </si>
  <si>
    <t>18/04/2024 23:00</t>
  </si>
  <si>
    <t>Overall life satisfaction by sex, age and educational attainment [ilc_pw01__custom_10974996]</t>
  </si>
  <si>
    <t>Data extracted on 19/04/2024 13:31:05 from [ESTAT]</t>
  </si>
  <si>
    <t>https://ec.europa.eu/eurostat/databrowser/view/tessi190/default/table?lang=en</t>
  </si>
  <si>
    <t>https://ec.europa.eu/eurostat/databrowser/view/ilc_pw01/default/table?lang=en</t>
  </si>
  <si>
    <t>Males</t>
  </si>
  <si>
    <t>Females</t>
  </si>
  <si>
    <t>Suma dzieci (0-17 lat) zagrożonych ubóstwem lub znajdujących się w poważnej sytuacji materialnej lub żyjących w (quasi-)bezrobotnych gospodarstwach domowych (tj. gospodarstwach domowych o bardzo niskiej intensywności pracy (poniżej 20%) jako udział w całkowitej populacji w tej samej grupie wiekowej.</t>
  </si>
  <si>
    <t>Percentage</t>
  </si>
  <si>
    <t>22/03/2024 23:00</t>
  </si>
  <si>
    <t>Children at risk of poverty or social exclusion [tespm040__custom_10975431]</t>
  </si>
  <si>
    <t>Data extracted on 19/04/2024 13:51:05 from [ESTAT]</t>
  </si>
  <si>
    <t>https://ec.europa.eu/eurostat/databrowser/view/tespm040__custom_10975431/default/table?lang=en</t>
  </si>
  <si>
    <t>At risk of poverty or social exclusion rate for elderly (65+) [tespm090__custom_10975592]</t>
  </si>
  <si>
    <t>Data extracted on 19/04/2024 13:57:07 from [ESTAT]</t>
  </si>
  <si>
    <t>https://ec.europa.eu/eurostat/databrowser/view/tespm090__custom_10975592/default/table?lang=en</t>
  </si>
  <si>
    <t>Suma osób starszych (65+) zagrożonych ubóstwem lub znajdujących się w poważnej sytuacji materialnej lub żyjących w (quasi-)bezrobotnych gospodarstwach domowych (tj. o bardzo niskiej intensywności pracy) jako udział w całkowitej populacji w tej samej grupie wiekowej.</t>
  </si>
  <si>
    <t>SEDA</t>
  </si>
  <si>
    <t>Zamożność do dobrobytu</t>
  </si>
  <si>
    <t>Gini</t>
  </si>
  <si>
    <t>ubóstwo dzieci</t>
  </si>
  <si>
    <t>ubóstwo ludzie starsi</t>
  </si>
  <si>
    <t>Przegląd aglomeracji</t>
  </si>
  <si>
    <t>Etap</t>
  </si>
  <si>
    <t>Połączone skupienia</t>
  </si>
  <si>
    <t>Współczynniki</t>
  </si>
  <si>
    <t>Etap, na którym po raz pierwszy pojawia się skupienie</t>
  </si>
  <si>
    <t>Następny etap</t>
  </si>
  <si>
    <t>Skupienie 1</t>
  </si>
  <si>
    <t>Skupienie 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</si>
  <si>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</si>
  <si>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</si>
  <si>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</si>
  <si>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</si>
  <si>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</si>
  <si>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</si>
  <si>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</si>
  <si>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</si>
  <si>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</si>
  <si>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Kryt różnicowe</t>
  </si>
  <si>
    <t>Kryt ilorazowe</t>
  </si>
  <si>
    <t>seda</t>
  </si>
  <si>
    <t>Zamożność/dobrobyt</t>
  </si>
  <si>
    <t>Ubóstwo_dzieci</t>
  </si>
  <si>
    <t>Ubóstwo_LudzieStarsi</t>
  </si>
  <si>
    <t>kryt roznicowe</t>
  </si>
  <si>
    <t>kryt ilorazowe</t>
  </si>
  <si>
    <t>Zamożność_do_dobrobytu</t>
  </si>
  <si>
    <t>ubóstwo_dzieci</t>
  </si>
  <si>
    <t>ubóstwo_ludzie_starsi</t>
  </si>
  <si>
    <t>Data extracted on 03/05/2024 12:05:33 from [ESTAT]</t>
  </si>
  <si>
    <t>Recycling rate of municipal waste [cei_wm011__custom_11192287]</t>
  </si>
  <si>
    <t>08/02/2024 11:00</t>
  </si>
  <si>
    <t>Waste management operations</t>
  </si>
  <si>
    <t>Recycling</t>
  </si>
  <si>
    <t>s</t>
  </si>
  <si>
    <t>e</t>
  </si>
  <si>
    <t>p</t>
  </si>
  <si>
    <t>be</t>
  </si>
  <si>
    <t>break in time series, estimated</t>
  </si>
  <si>
    <t>estimated</t>
  </si>
  <si>
    <t>provisional</t>
  </si>
  <si>
    <t>Eurostat estimate</t>
  </si>
  <si>
    <t>https://ec.europa.eu/eurostat/databrowser/view/CEI_WM011__custom_11192287/default/table?lang=en</t>
  </si>
  <si>
    <t>Wskaźnik mierzy udział odpadów komunalnych poddanych recyklingowi w całkowitej ilości wytwarzanych odpadów komunalnych. Recykling obejmuje recykling materiałów, kompostowanie i fermentację beztlenową. Wskaźnik jest wyrażony w procentach (%), ponieważ oba terminy są mierzone w tej samej jednostce, a mianowicie w tonach.</t>
  </si>
  <si>
    <t>https://ec.europa.eu/eurostat/databrowser/view/edat_lfs_9903__custom_11192755/default/table?lang=en</t>
  </si>
  <si>
    <t>Data extracted on 03/05/2024 12:25:47 from [ESTAT]</t>
  </si>
  <si>
    <t>Population by educational attainment level, sex and age (%) [edat_lfs_9903__custom_11192755]</t>
  </si>
  <si>
    <t>24/04/2024 23:00</t>
  </si>
  <si>
    <t>Tertiary education (levels 5-8)</t>
  </si>
  <si>
    <t>From 25 to 74 years</t>
  </si>
  <si>
    <t>For further information on educational attainment see here.</t>
  </si>
  <si>
    <t>Level 0 – Less than primary education</t>
  </si>
  <si>
    <t>Level 1 – Primary education</t>
  </si>
  <si>
    <t>Level 2 – Lower secondary education</t>
  </si>
  <si>
    <t>Level 3 – Upper secondary education</t>
  </si>
  <si>
    <t>Level 4 – Post-secondary non-tertiary education</t>
  </si>
  <si>
    <t>Level 5 – Short-cycle tertiary education</t>
  </si>
  <si>
    <t>Level 6 – Bachelor’s or equivalent level</t>
  </si>
  <si>
    <t>Level 7 – Master’s or equivalent level</t>
  </si>
  <si>
    <t>Level 8 – Doctoral or equivalent level</t>
  </si>
  <si>
    <t>ISCED 2011 categories for educational attainment at 1-digit level:</t>
  </si>
  <si>
    <t>Kolumna 1</t>
  </si>
  <si>
    <t>Kolumna 2</t>
  </si>
  <si>
    <t>ROK 2012</t>
  </si>
  <si>
    <t>śmieci</t>
  </si>
  <si>
    <t>edukacja</t>
  </si>
  <si>
    <t>Korelacja ogółem</t>
  </si>
  <si>
    <t>rok 2020</t>
  </si>
  <si>
    <t xml:space="preserve">Średnia 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</si>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</sst>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##########"/>
    <numFmt numFmtId="165" formatCode="#,##0.0"/>
    <numFmt numFmtId="166" formatCode="###0"/>
    <numFmt numFmtId="167" formatCode="###0.000"/>
  </numFmts>
  <fonts count="17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name val="Arial"/>
      <family val="2"/>
      <charset val="238"/>
    </font>
    <font>
      <b/>
      <sz val="9"/>
      <name val="Arial"/>
      <family val="2"/>
      <charset val="238"/>
    </font>
    <font>
      <b/>
      <sz val="9"/>
      <color indexed="9"/>
      <name val="Arial"/>
      <family val="2"/>
      <charset val="238"/>
    </font>
    <font>
      <sz val="11"/>
      <color rgb="FFFF0000"/>
      <name val="Aptos Narrow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14"/>
      <color indexed="60"/>
      <name val="Arial Bold"/>
    </font>
    <font>
      <sz val="12"/>
      <color indexed="62"/>
      <name val="Arial"/>
      <family val="2"/>
      <charset val="238"/>
    </font>
    <font>
      <sz val="12"/>
      <color indexed="60"/>
      <name val="Arial"/>
      <family val="2"/>
      <charset val="238"/>
    </font>
    <font>
      <sz val="12"/>
      <color rgb="FFFF0000"/>
      <name val="Arial"/>
      <family val="2"/>
      <charset val="238"/>
    </font>
    <font>
      <sz val="11"/>
      <color theme="1"/>
      <name val="Calibri"/>
      <family val="2"/>
      <charset val="238"/>
    </font>
    <font>
      <sz val="9"/>
      <color theme="1"/>
      <name val="Arial"/>
      <family val="2"/>
      <charset val="238"/>
    </font>
    <font>
      <u/>
      <sz val="11"/>
      <color theme="10"/>
      <name val="Aptos Narrow"/>
      <family val="2"/>
      <charset val="238"/>
      <scheme val="minor"/>
    </font>
    <font>
      <i/>
      <sz val="11"/>
      <color theme="1"/>
      <name val="Aptos Narrow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mediumGray">
        <bgColor indexed="22"/>
      </patternFill>
    </fill>
    <fill>
      <patternFill patternType="solid">
        <fgColor rgb="FF0096DC"/>
      </patternFill>
    </fill>
    <fill>
      <patternFill patternType="solid">
        <fgColor rgb="FF4669A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66666"/>
        <bgColor indexed="64"/>
      </patternFill>
    </fill>
  </fills>
  <borders count="37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4EA72E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4EA72E"/>
      </right>
      <top style="medium">
        <color rgb="FF4EA72E"/>
      </top>
      <bottom style="medium">
        <color rgb="FF4EA72E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15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3" fontId="3" fillId="0" borderId="0" xfId="1" applyNumberFormat="1" applyFont="1" applyAlignment="1">
      <alignment horizontal="right" vertical="center" shrinkToFit="1"/>
    </xf>
    <xf numFmtId="164" fontId="3" fillId="0" borderId="0" xfId="1" applyNumberFormat="1" applyFont="1" applyAlignment="1">
      <alignment horizontal="right" vertical="center" shrinkToFit="1"/>
    </xf>
    <xf numFmtId="0" fontId="4" fillId="2" borderId="1" xfId="1" applyFont="1" applyFill="1" applyBorder="1" applyAlignment="1">
      <alignment horizontal="left" vertical="center"/>
    </xf>
    <xf numFmtId="3" fontId="3" fillId="3" borderId="0" xfId="1" applyNumberFormat="1" applyFont="1" applyFill="1" applyAlignment="1">
      <alignment horizontal="right" vertical="center" shrinkToFit="1"/>
    </xf>
    <xf numFmtId="165" fontId="3" fillId="3" borderId="0" xfId="1" applyNumberFormat="1" applyFont="1" applyFill="1" applyAlignment="1">
      <alignment horizontal="right" vertical="center" shrinkToFit="1"/>
    </xf>
    <xf numFmtId="164" fontId="3" fillId="3" borderId="0" xfId="1" applyNumberFormat="1" applyFont="1" applyFill="1" applyAlignment="1">
      <alignment horizontal="right" vertical="center" shrinkToFit="1"/>
    </xf>
    <xf numFmtId="165" fontId="3" fillId="0" borderId="0" xfId="1" applyNumberFormat="1" applyFont="1" applyAlignment="1">
      <alignment horizontal="right" vertical="center" shrinkToFit="1"/>
    </xf>
    <xf numFmtId="0" fontId="2" fillId="4" borderId="0" xfId="1" applyFill="1"/>
    <xf numFmtId="0" fontId="4" fillId="5" borderId="1" xfId="1" applyFont="1" applyFill="1" applyBorder="1" applyAlignment="1">
      <alignment horizontal="left" vertical="center"/>
    </xf>
    <xf numFmtId="0" fontId="5" fillId="6" borderId="1" xfId="1" applyFont="1" applyFill="1" applyBorder="1" applyAlignment="1">
      <alignment horizontal="right" vertical="center"/>
    </xf>
    <xf numFmtId="0" fontId="0" fillId="7" borderId="2" xfId="0" applyFill="1" applyBorder="1"/>
    <xf numFmtId="0" fontId="0" fillId="0" borderId="2" xfId="0" applyBorder="1"/>
    <xf numFmtId="0" fontId="8" fillId="0" borderId="0" xfId="2"/>
    <xf numFmtId="0" fontId="10" fillId="0" borderId="8" xfId="2" applyFont="1" applyBorder="1" applyAlignment="1">
      <alignment horizontal="center" wrapText="1"/>
    </xf>
    <xf numFmtId="0" fontId="10" fillId="0" borderId="9" xfId="2" applyFont="1" applyBorder="1" applyAlignment="1">
      <alignment horizontal="center" wrapText="1"/>
    </xf>
    <xf numFmtId="0" fontId="10" fillId="8" borderId="11" xfId="2" applyFont="1" applyFill="1" applyBorder="1" applyAlignment="1">
      <alignment horizontal="left" vertical="top"/>
    </xf>
    <xf numFmtId="166" fontId="11" fillId="9" borderId="12" xfId="2" applyNumberFormat="1" applyFont="1" applyFill="1" applyBorder="1" applyAlignment="1">
      <alignment horizontal="right" vertical="top"/>
    </xf>
    <xf numFmtId="166" fontId="11" fillId="9" borderId="13" xfId="2" applyNumberFormat="1" applyFont="1" applyFill="1" applyBorder="1" applyAlignment="1">
      <alignment horizontal="right" vertical="top"/>
    </xf>
    <xf numFmtId="167" fontId="11" fillId="9" borderId="13" xfId="2" applyNumberFormat="1" applyFont="1" applyFill="1" applyBorder="1" applyAlignment="1">
      <alignment horizontal="right" vertical="top"/>
    </xf>
    <xf numFmtId="166" fontId="11" fillId="9" borderId="14" xfId="2" applyNumberFormat="1" applyFont="1" applyFill="1" applyBorder="1" applyAlignment="1">
      <alignment horizontal="right" vertical="top"/>
    </xf>
    <xf numFmtId="0" fontId="10" fillId="8" borderId="15" xfId="2" applyFont="1" applyFill="1" applyBorder="1" applyAlignment="1">
      <alignment horizontal="left" vertical="top"/>
    </xf>
    <xf numFmtId="166" fontId="11" fillId="9" borderId="16" xfId="2" applyNumberFormat="1" applyFont="1" applyFill="1" applyBorder="1" applyAlignment="1">
      <alignment horizontal="right" vertical="top"/>
    </xf>
    <xf numFmtId="166" fontId="11" fillId="9" borderId="17" xfId="2" applyNumberFormat="1" applyFont="1" applyFill="1" applyBorder="1" applyAlignment="1">
      <alignment horizontal="right" vertical="top"/>
    </xf>
    <xf numFmtId="167" fontId="11" fillId="9" borderId="17" xfId="2" applyNumberFormat="1" applyFont="1" applyFill="1" applyBorder="1" applyAlignment="1">
      <alignment horizontal="right" vertical="top"/>
    </xf>
    <xf numFmtId="166" fontId="11" fillId="9" borderId="18" xfId="2" applyNumberFormat="1" applyFont="1" applyFill="1" applyBorder="1" applyAlignment="1">
      <alignment horizontal="right" vertical="top"/>
    </xf>
    <xf numFmtId="0" fontId="10" fillId="8" borderId="19" xfId="2" applyFont="1" applyFill="1" applyBorder="1" applyAlignment="1">
      <alignment horizontal="left" vertical="top"/>
    </xf>
    <xf numFmtId="166" fontId="11" fillId="9" borderId="20" xfId="2" applyNumberFormat="1" applyFont="1" applyFill="1" applyBorder="1" applyAlignment="1">
      <alignment horizontal="right" vertical="top"/>
    </xf>
    <xf numFmtId="166" fontId="11" fillId="9" borderId="21" xfId="2" applyNumberFormat="1" applyFont="1" applyFill="1" applyBorder="1" applyAlignment="1">
      <alignment horizontal="right" vertical="top"/>
    </xf>
    <xf numFmtId="167" fontId="11" fillId="9" borderId="21" xfId="2" applyNumberFormat="1" applyFont="1" applyFill="1" applyBorder="1" applyAlignment="1">
      <alignment horizontal="right" vertical="top"/>
    </xf>
    <xf numFmtId="166" fontId="11" fillId="9" borderId="22" xfId="2" applyNumberFormat="1" applyFont="1" applyFill="1" applyBorder="1" applyAlignment="1">
      <alignment horizontal="right" vertical="top"/>
    </xf>
    <xf numFmtId="167" fontId="12" fillId="9" borderId="17" xfId="2" applyNumberFormat="1" applyFont="1" applyFill="1" applyBorder="1" applyAlignment="1">
      <alignment horizontal="right" vertical="top"/>
    </xf>
    <xf numFmtId="0" fontId="1" fillId="11" borderId="3" xfId="0" applyFont="1" applyFill="1" applyBorder="1" applyAlignment="1">
      <alignment wrapText="1"/>
    </xf>
    <xf numFmtId="0" fontId="1" fillId="11" borderId="3" xfId="0" applyFont="1" applyFill="1" applyBorder="1" applyAlignment="1">
      <alignment horizontal="right" wrapText="1"/>
    </xf>
    <xf numFmtId="0" fontId="7" fillId="11" borderId="3" xfId="0" applyFont="1" applyFill="1" applyBorder="1" applyAlignment="1">
      <alignment horizontal="right" wrapText="1"/>
    </xf>
    <xf numFmtId="0" fontId="14" fillId="11" borderId="3" xfId="0" applyFont="1" applyFill="1" applyBorder="1" applyAlignment="1">
      <alignment horizontal="right" wrapText="1"/>
    </xf>
    <xf numFmtId="0" fontId="1" fillId="11" borderId="23" xfId="0" applyFont="1" applyFill="1" applyBorder="1" applyAlignment="1">
      <alignment wrapText="1"/>
    </xf>
    <xf numFmtId="0" fontId="14" fillId="11" borderId="24" xfId="0" applyFont="1" applyFill="1" applyBorder="1" applyAlignment="1">
      <alignment horizontal="right" wrapText="1"/>
    </xf>
    <xf numFmtId="0" fontId="1" fillId="10" borderId="25" xfId="0" applyFont="1" applyFill="1" applyBorder="1" applyAlignment="1">
      <alignment wrapText="1"/>
    </xf>
    <xf numFmtId="0" fontId="13" fillId="10" borderId="26" xfId="0" applyFont="1" applyFill="1" applyBorder="1" applyAlignment="1">
      <alignment wrapText="1"/>
    </xf>
    <xf numFmtId="0" fontId="13" fillId="10" borderId="27" xfId="0" applyFont="1" applyFill="1" applyBorder="1" applyAlignment="1">
      <alignment wrapText="1"/>
    </xf>
    <xf numFmtId="0" fontId="1" fillId="11" borderId="28" xfId="0" applyFont="1" applyFill="1" applyBorder="1" applyAlignment="1">
      <alignment wrapText="1"/>
    </xf>
    <xf numFmtId="0" fontId="1" fillId="11" borderId="29" xfId="0" applyFont="1" applyFill="1" applyBorder="1" applyAlignment="1">
      <alignment horizontal="right" wrapText="1"/>
    </xf>
    <xf numFmtId="0" fontId="7" fillId="11" borderId="29" xfId="0" applyFont="1" applyFill="1" applyBorder="1" applyAlignment="1">
      <alignment horizontal="right" wrapText="1"/>
    </xf>
    <xf numFmtId="0" fontId="14" fillId="11" borderId="29" xfId="0" applyFont="1" applyFill="1" applyBorder="1" applyAlignment="1">
      <alignment horizontal="right" wrapText="1"/>
    </xf>
    <xf numFmtId="0" fontId="14" fillId="11" borderId="30" xfId="0" applyFont="1" applyFill="1" applyBorder="1" applyAlignment="1">
      <alignment horizontal="right" wrapText="1"/>
    </xf>
    <xf numFmtId="0" fontId="6" fillId="0" borderId="0" xfId="0" applyFont="1"/>
    <xf numFmtId="0" fontId="1" fillId="12" borderId="31" xfId="0" applyFont="1" applyFill="1" applyBorder="1" applyAlignment="1">
      <alignment wrapText="1"/>
    </xf>
    <xf numFmtId="0" fontId="1" fillId="12" borderId="32" xfId="0" applyFont="1" applyFill="1" applyBorder="1" applyAlignment="1">
      <alignment wrapText="1"/>
    </xf>
    <xf numFmtId="0" fontId="7" fillId="12" borderId="32" xfId="0" applyFont="1" applyFill="1" applyBorder="1" applyAlignment="1">
      <alignment wrapText="1"/>
    </xf>
    <xf numFmtId="0" fontId="15" fillId="0" borderId="0" xfId="3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6" borderId="1" xfId="0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0" fillId="4" borderId="0" xfId="0" applyFill="1"/>
    <xf numFmtId="0" fontId="4" fillId="2" borderId="1" xfId="0" applyFont="1" applyFill="1" applyBorder="1" applyAlignment="1">
      <alignment horizontal="left" vertical="center"/>
    </xf>
    <xf numFmtId="165" fontId="3" fillId="0" borderId="0" xfId="0" applyNumberFormat="1" applyFont="1" applyAlignment="1">
      <alignment horizontal="right" vertical="center" shrinkToFit="1"/>
    </xf>
    <xf numFmtId="3" fontId="3" fillId="0" borderId="0" xfId="0" applyNumberFormat="1" applyFont="1" applyAlignment="1">
      <alignment horizontal="right" vertical="center" shrinkToFit="1"/>
    </xf>
    <xf numFmtId="164" fontId="3" fillId="0" borderId="0" xfId="0" applyNumberFormat="1" applyFont="1" applyAlignment="1">
      <alignment horizontal="right" vertical="center" shrinkToFit="1"/>
    </xf>
    <xf numFmtId="164" fontId="3" fillId="3" borderId="0" xfId="0" applyNumberFormat="1" applyFont="1" applyFill="1" applyAlignment="1">
      <alignment horizontal="right" vertical="center" shrinkToFit="1"/>
    </xf>
    <xf numFmtId="3" fontId="3" fillId="3" borderId="0" xfId="0" applyNumberFormat="1" applyFont="1" applyFill="1" applyAlignment="1">
      <alignment horizontal="right" vertical="center" shrinkToFit="1"/>
    </xf>
    <xf numFmtId="165" fontId="3" fillId="3" borderId="0" xfId="0" applyNumberFormat="1" applyFont="1" applyFill="1" applyAlignment="1">
      <alignment horizontal="right" vertical="center" shrinkToFit="1"/>
    </xf>
    <xf numFmtId="0" fontId="5" fillId="6" borderId="33" xfId="0" applyFont="1" applyFill="1" applyBorder="1" applyAlignment="1">
      <alignment horizontal="left" vertical="center"/>
    </xf>
    <xf numFmtId="0" fontId="0" fillId="0" borderId="34" xfId="0" applyBorder="1"/>
    <xf numFmtId="0" fontId="16" fillId="0" borderId="35" xfId="0" applyFont="1" applyBorder="1" applyAlignment="1">
      <alignment horizontal="center"/>
    </xf>
    <xf numFmtId="0" fontId="5" fillId="6" borderId="1" xfId="1" applyFont="1" applyFill="1" applyBorder="1" applyAlignment="1">
      <alignment horizontal="left" vertical="center"/>
    </xf>
    <xf numFmtId="0" fontId="5" fillId="6" borderId="1" xfId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9" fillId="0" borderId="0" xfId="2" applyFont="1" applyAlignment="1">
      <alignment horizontal="center" vertical="center" wrapText="1"/>
    </xf>
    <xf numFmtId="0" fontId="10" fillId="0" borderId="0" xfId="2" applyFont="1" applyAlignment="1">
      <alignment horizontal="left" wrapText="1"/>
    </xf>
    <xf numFmtId="0" fontId="10" fillId="0" borderId="7" xfId="2" applyFont="1" applyBorder="1" applyAlignment="1">
      <alignment horizontal="left" wrapText="1"/>
    </xf>
    <xf numFmtId="0" fontId="10" fillId="0" borderId="4" xfId="2" applyFont="1" applyBorder="1" applyAlignment="1">
      <alignment horizontal="center" wrapText="1"/>
    </xf>
    <xf numFmtId="0" fontId="10" fillId="0" borderId="5" xfId="2" applyFont="1" applyBorder="1" applyAlignment="1">
      <alignment horizontal="center" wrapText="1"/>
    </xf>
    <xf numFmtId="0" fontId="10" fillId="0" borderId="9" xfId="2" applyFont="1" applyBorder="1" applyAlignment="1">
      <alignment horizontal="center" wrapText="1"/>
    </xf>
    <xf numFmtId="0" fontId="10" fillId="0" borderId="6" xfId="2" applyFont="1" applyBorder="1" applyAlignment="1">
      <alignment horizontal="center" wrapText="1"/>
    </xf>
    <xf numFmtId="0" fontId="10" fillId="0" borderId="10" xfId="2" applyFont="1" applyBorder="1" applyAlignment="1">
      <alignment horizontal="center" wrapText="1"/>
    </xf>
    <xf numFmtId="0" fontId="5" fillId="6" borderId="1" xfId="1" applyFont="1" applyFill="1" applyBorder="1" applyAlignment="1">
      <alignment vertical="center"/>
    </xf>
    <xf numFmtId="0" fontId="5" fillId="6" borderId="33" xfId="0" applyFont="1" applyFill="1" applyBorder="1" applyAlignment="1">
      <alignment horizontal="left" vertical="center"/>
    </xf>
    <xf numFmtId="0" fontId="5" fillId="6" borderId="36" xfId="0" applyFont="1" applyFill="1" applyBorder="1" applyAlignment="1">
      <alignment horizontal="left" vertical="center"/>
    </xf>
    <xf numFmtId="164" fontId="2" fillId="0" borderId="0" xfId="1" applyNumberFormat="1"/>
  </cellXfs>
  <cellStyles count="4">
    <cellStyle name="Hiperłącze" xfId="3" builtinId="8"/>
    <cellStyle name="Normalny" xfId="0" builtinId="0"/>
    <cellStyle name="Normalny 2" xfId="1" xr:uid="{56260F3B-0E43-41B0-9088-E1AFC1BC0987}"/>
    <cellStyle name="Normalny_Arkusz10" xfId="2" xr:uid="{13ED373E-0A00-45A1-84EC-B78621F468AD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38"/>
        <scheme val="none"/>
      </font>
      <fill>
        <patternFill patternType="solid">
          <fgColor indexed="64"/>
          <bgColor rgb="FFD9D9D9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38"/>
        <scheme val="none"/>
      </font>
      <fill>
        <patternFill patternType="solid">
          <fgColor indexed="64"/>
          <bgColor rgb="FFD9D9D9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38"/>
        <scheme val="none"/>
      </font>
      <fill>
        <patternFill patternType="solid">
          <fgColor indexed="64"/>
          <bgColor rgb="FFD9D9D9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rgb="FFD9D9D9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9D9D9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9D9D9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none"/>
      </font>
      <fill>
        <patternFill patternType="solid">
          <fgColor indexed="64"/>
          <bgColor rgb="FFA6A6A6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none"/>
      </font>
      <numFmt numFmtId="164" formatCode="#,##0.##########"/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none"/>
      </font>
      <numFmt numFmtId="164" formatCode="#,##0.##########"/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none"/>
      </font>
      <numFmt numFmtId="164" formatCode="#,##0.##########"/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1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none"/>
      </font>
      <fill>
        <patternFill patternType="solid">
          <fgColor indexed="64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B0B0B0"/>
        </left>
        <right style="thin">
          <color rgb="FFB0B0B0"/>
        </right>
        <top style="thin">
          <color rgb="FFB0B0B0"/>
        </top>
        <bottom style="thin">
          <color rgb="FFB0B0B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none"/>
      </font>
      <alignment horizontal="right" vertical="center" textRotation="0" wrapText="0" indent="0" justifyLastLine="0" shrinkToFit="1" readingOrder="0"/>
    </dxf>
  </dxfs>
  <tableStyles count="0" defaultTableStyle="TableStyleMedium2" defaultPivotStyle="PivotStyleLight16"/>
  <colors>
    <mruColors>
      <color rgb="FFEEE86E"/>
      <color rgb="FFEB4B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</a:t>
            </a:r>
            <a:r>
              <a:rPr lang="pl-PL" baseline="0"/>
              <a:t> SEDA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'Wskaźnik SEDA'!$A$3</c:f>
              <c:strCache>
                <c:ptCount val="1"/>
                <c:pt idx="0">
                  <c:v>Polska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'Wskaźnik SEDA'!$B$2:$J$2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'Wskaźnik SEDA'!$B$3:$J$3</c:f>
              <c:numCache>
                <c:formatCode>General</c:formatCode>
                <c:ptCount val="9"/>
                <c:pt idx="0">
                  <c:v>66.3</c:v>
                </c:pt>
                <c:pt idx="1">
                  <c:v>66.5</c:v>
                </c:pt>
                <c:pt idx="2">
                  <c:v>66.8</c:v>
                </c:pt>
                <c:pt idx="3">
                  <c:v>67.599999999999994</c:v>
                </c:pt>
                <c:pt idx="4">
                  <c:v>68.900000000000006</c:v>
                </c:pt>
                <c:pt idx="5">
                  <c:v>69.5</c:v>
                </c:pt>
                <c:pt idx="6">
                  <c:v>69</c:v>
                </c:pt>
                <c:pt idx="7">
                  <c:v>69.3</c:v>
                </c:pt>
                <c:pt idx="8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B-4FDD-B278-1FBC8A66E780}"/>
            </c:ext>
          </c:extLst>
        </c:ser>
        <c:ser>
          <c:idx val="3"/>
          <c:order val="1"/>
          <c:tx>
            <c:strRef>
              <c:f>'Wskaźnik SEDA'!$A$4</c:f>
              <c:strCache>
                <c:ptCount val="1"/>
                <c:pt idx="0">
                  <c:v>Niemcy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'Wskaźnik SEDA'!$B$2:$J$2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'Wskaźnik SEDA'!$B$4:$J$4</c:f>
              <c:numCache>
                <c:formatCode>General</c:formatCode>
                <c:ptCount val="9"/>
                <c:pt idx="0">
                  <c:v>81.599999999999994</c:v>
                </c:pt>
                <c:pt idx="1">
                  <c:v>81.099999999999994</c:v>
                </c:pt>
                <c:pt idx="2">
                  <c:v>80.900000000000006</c:v>
                </c:pt>
                <c:pt idx="3">
                  <c:v>82.1</c:v>
                </c:pt>
                <c:pt idx="4">
                  <c:v>81.8</c:v>
                </c:pt>
                <c:pt idx="5">
                  <c:v>82.1</c:v>
                </c:pt>
                <c:pt idx="6">
                  <c:v>81.599999999999994</c:v>
                </c:pt>
                <c:pt idx="7">
                  <c:v>81.2</c:v>
                </c:pt>
                <c:pt idx="8">
                  <c:v>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BB-4FDD-B278-1FBC8A66E780}"/>
            </c:ext>
          </c:extLst>
        </c:ser>
        <c:ser>
          <c:idx val="4"/>
          <c:order val="2"/>
          <c:tx>
            <c:strRef>
              <c:f>'Wskaźnik SEDA'!$A$5</c:f>
              <c:strCache>
                <c:ptCount val="1"/>
                <c:pt idx="0">
                  <c:v>Czechy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'Wskaźnik SEDA'!$B$2:$J$2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'Wskaźnik SEDA'!$B$5:$J$5</c:f>
              <c:numCache>
                <c:formatCode>General</c:formatCode>
                <c:ptCount val="9"/>
                <c:pt idx="0">
                  <c:v>69.5</c:v>
                </c:pt>
                <c:pt idx="1">
                  <c:v>69.099999999999994</c:v>
                </c:pt>
                <c:pt idx="2">
                  <c:v>69.5</c:v>
                </c:pt>
                <c:pt idx="3">
                  <c:v>70.599999999999994</c:v>
                </c:pt>
                <c:pt idx="4">
                  <c:v>71.2</c:v>
                </c:pt>
                <c:pt idx="5">
                  <c:v>71.7</c:v>
                </c:pt>
                <c:pt idx="6">
                  <c:v>71.400000000000006</c:v>
                </c:pt>
                <c:pt idx="7">
                  <c:v>71.8</c:v>
                </c:pt>
                <c:pt idx="8">
                  <c:v>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BB-4FDD-B278-1FBC8A66E780}"/>
            </c:ext>
          </c:extLst>
        </c:ser>
        <c:ser>
          <c:idx val="5"/>
          <c:order val="3"/>
          <c:tx>
            <c:strRef>
              <c:f>'Wskaźnik SEDA'!$A$6</c:f>
              <c:strCache>
                <c:ptCount val="1"/>
                <c:pt idx="0">
                  <c:v>Hiszpania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'Wskaźnik SEDA'!$B$2:$J$2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'Wskaźnik SEDA'!$B$6:$J$6</c:f>
              <c:numCache>
                <c:formatCode>General</c:formatCode>
                <c:ptCount val="9"/>
                <c:pt idx="0">
                  <c:v>71.099999999999994</c:v>
                </c:pt>
                <c:pt idx="1">
                  <c:v>69.900000000000006</c:v>
                </c:pt>
                <c:pt idx="2">
                  <c:v>69.599999999999994</c:v>
                </c:pt>
                <c:pt idx="3">
                  <c:v>70.099999999999994</c:v>
                </c:pt>
                <c:pt idx="4">
                  <c:v>70.7</c:v>
                </c:pt>
                <c:pt idx="5">
                  <c:v>71.2</c:v>
                </c:pt>
                <c:pt idx="6">
                  <c:v>71.2</c:v>
                </c:pt>
                <c:pt idx="7">
                  <c:v>71.2</c:v>
                </c:pt>
                <c:pt idx="8">
                  <c:v>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BB-4FDD-B278-1FBC8A66E780}"/>
            </c:ext>
          </c:extLst>
        </c:ser>
        <c:ser>
          <c:idx val="6"/>
          <c:order val="4"/>
          <c:tx>
            <c:strRef>
              <c:f>'Wskaźnik SEDA'!$A$7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'Wskaźnik SEDA'!$B$2:$J$2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'Wskaźnik SEDA'!$B$7:$J$7</c:f>
              <c:numCache>
                <c:formatCode>General</c:formatCode>
                <c:ptCount val="9"/>
                <c:pt idx="0">
                  <c:v>84.3</c:v>
                </c:pt>
                <c:pt idx="1">
                  <c:v>84</c:v>
                </c:pt>
                <c:pt idx="2">
                  <c:v>84.5</c:v>
                </c:pt>
                <c:pt idx="3">
                  <c:v>84.7</c:v>
                </c:pt>
                <c:pt idx="4">
                  <c:v>84.4</c:v>
                </c:pt>
                <c:pt idx="5">
                  <c:v>84.4</c:v>
                </c:pt>
                <c:pt idx="6">
                  <c:v>84.2</c:v>
                </c:pt>
                <c:pt idx="7">
                  <c:v>83.7</c:v>
                </c:pt>
                <c:pt idx="8">
                  <c:v>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BB-4FDD-B278-1FBC8A66E780}"/>
            </c:ext>
          </c:extLst>
        </c:ser>
        <c:ser>
          <c:idx val="7"/>
          <c:order val="5"/>
          <c:tx>
            <c:strRef>
              <c:f>'Wskaźnik SEDA'!$A$8</c:f>
              <c:strCache>
                <c:ptCount val="1"/>
                <c:pt idx="0">
                  <c:v>Dania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'Wskaźnik SEDA'!$B$2:$J$2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'Wskaźnik SEDA'!$B$8:$J$8</c:f>
              <c:numCache>
                <c:formatCode>General</c:formatCode>
                <c:ptCount val="9"/>
                <c:pt idx="0">
                  <c:v>83.4</c:v>
                </c:pt>
                <c:pt idx="1">
                  <c:v>82.7</c:v>
                </c:pt>
                <c:pt idx="2">
                  <c:v>83.1</c:v>
                </c:pt>
                <c:pt idx="3">
                  <c:v>83.8</c:v>
                </c:pt>
                <c:pt idx="4">
                  <c:v>83.7</c:v>
                </c:pt>
                <c:pt idx="5">
                  <c:v>83.8</c:v>
                </c:pt>
                <c:pt idx="6">
                  <c:v>83.5</c:v>
                </c:pt>
                <c:pt idx="7">
                  <c:v>83.2</c:v>
                </c:pt>
                <c:pt idx="8">
                  <c:v>83.7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BB-4FDD-B278-1FBC8A66E780}"/>
            </c:ext>
          </c:extLst>
        </c:ser>
        <c:ser>
          <c:idx val="8"/>
          <c:order val="6"/>
          <c:tx>
            <c:strRef>
              <c:f>'Wskaźnik SEDA'!$A$9</c:f>
              <c:strCache>
                <c:ptCount val="1"/>
                <c:pt idx="0">
                  <c:v>Rumunia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'Wskaźnik SEDA'!$B$2:$J$2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'Wskaźnik SEDA'!$B$9:$J$9</c:f>
              <c:numCache>
                <c:formatCode>General</c:formatCode>
                <c:ptCount val="9"/>
                <c:pt idx="0">
                  <c:v>54.4</c:v>
                </c:pt>
                <c:pt idx="1">
                  <c:v>54</c:v>
                </c:pt>
                <c:pt idx="2">
                  <c:v>54.2</c:v>
                </c:pt>
                <c:pt idx="3">
                  <c:v>55.6</c:v>
                </c:pt>
                <c:pt idx="4">
                  <c:v>56</c:v>
                </c:pt>
                <c:pt idx="5">
                  <c:v>56.3</c:v>
                </c:pt>
                <c:pt idx="6">
                  <c:v>57.3</c:v>
                </c:pt>
                <c:pt idx="7">
                  <c:v>57.6</c:v>
                </c:pt>
                <c:pt idx="8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BB-4FDD-B278-1FBC8A66E780}"/>
            </c:ext>
          </c:extLst>
        </c:ser>
        <c:ser>
          <c:idx val="9"/>
          <c:order val="7"/>
          <c:tx>
            <c:strRef>
              <c:f>'Wskaźnik SEDA'!$A$10</c:f>
              <c:strCache>
                <c:ptCount val="1"/>
                <c:pt idx="0">
                  <c:v>Bułgaria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'Wskaźnik SEDA'!$B$2:$J$2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'Wskaźnik SEDA'!$B$10:$J$10</c:f>
              <c:numCache>
                <c:formatCode>General</c:formatCode>
                <c:ptCount val="9"/>
                <c:pt idx="0">
                  <c:v>55.1</c:v>
                </c:pt>
                <c:pt idx="1">
                  <c:v>55</c:v>
                </c:pt>
                <c:pt idx="2">
                  <c:v>54.8</c:v>
                </c:pt>
                <c:pt idx="3">
                  <c:v>55.5</c:v>
                </c:pt>
                <c:pt idx="4">
                  <c:v>56.7</c:v>
                </c:pt>
                <c:pt idx="5">
                  <c:v>56.8</c:v>
                </c:pt>
                <c:pt idx="6">
                  <c:v>58.8</c:v>
                </c:pt>
                <c:pt idx="7">
                  <c:v>59.4</c:v>
                </c:pt>
                <c:pt idx="8">
                  <c:v>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BB-4FDD-B278-1FBC8A66E780}"/>
            </c:ext>
          </c:extLst>
        </c:ser>
        <c:ser>
          <c:idx val="10"/>
          <c:order val="8"/>
          <c:tx>
            <c:strRef>
              <c:f>'Wskaźnik SEDA'!$A$11</c:f>
              <c:strCache>
                <c:ptCount val="1"/>
                <c:pt idx="0">
                  <c:v>Chorwacja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'Wskaźnik SEDA'!$B$2:$J$2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'Wskaźnik SEDA'!$B$11:$J$11</c:f>
              <c:numCache>
                <c:formatCode>General</c:formatCode>
                <c:ptCount val="9"/>
                <c:pt idx="0">
                  <c:v>60.7</c:v>
                </c:pt>
                <c:pt idx="1">
                  <c:v>60.3</c:v>
                </c:pt>
                <c:pt idx="2">
                  <c:v>60.7</c:v>
                </c:pt>
                <c:pt idx="3">
                  <c:v>62.1</c:v>
                </c:pt>
                <c:pt idx="4">
                  <c:v>62</c:v>
                </c:pt>
                <c:pt idx="5">
                  <c:v>62.2</c:v>
                </c:pt>
                <c:pt idx="6">
                  <c:v>63.5</c:v>
                </c:pt>
                <c:pt idx="7">
                  <c:v>64.099999999999994</c:v>
                </c:pt>
                <c:pt idx="8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BB-4FDD-B278-1FBC8A66E780}"/>
            </c:ext>
          </c:extLst>
        </c:ser>
        <c:ser>
          <c:idx val="0"/>
          <c:order val="9"/>
          <c:tx>
            <c:strRef>
              <c:f>'Wskaźnik SEDA'!$A$12</c:f>
              <c:strCache>
                <c:ptCount val="1"/>
                <c:pt idx="0">
                  <c:v>Grecja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'Wskaźnik SEDA'!$B$2:$J$2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'Wskaźnik SEDA'!$B$12:$J$12</c:f>
              <c:numCache>
                <c:formatCode>General</c:formatCode>
                <c:ptCount val="9"/>
                <c:pt idx="0">
                  <c:v>64.099999999999994</c:v>
                </c:pt>
                <c:pt idx="1">
                  <c:v>67.400000000000006</c:v>
                </c:pt>
                <c:pt idx="2">
                  <c:v>62.1</c:v>
                </c:pt>
                <c:pt idx="3">
                  <c:v>62.3</c:v>
                </c:pt>
                <c:pt idx="4">
                  <c:v>62.8</c:v>
                </c:pt>
                <c:pt idx="5">
                  <c:v>63.4</c:v>
                </c:pt>
                <c:pt idx="6">
                  <c:v>64.099999999999994</c:v>
                </c:pt>
                <c:pt idx="7">
                  <c:v>64.8</c:v>
                </c:pt>
                <c:pt idx="8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BB-4FDD-B278-1FBC8A66E780}"/>
            </c:ext>
          </c:extLst>
        </c:ser>
        <c:ser>
          <c:idx val="1"/>
          <c:order val="10"/>
          <c:tx>
            <c:strRef>
              <c:f>'Wskaźnik SEDA'!$A$13</c:f>
              <c:strCache>
                <c:ptCount val="1"/>
                <c:pt idx="0">
                  <c:v>Średnia </c:v>
                </c:pt>
              </c:strCache>
            </c:strRef>
          </c:tx>
          <c:spPr>
            <a:ln w="44450" cap="rnd">
              <a:solidFill>
                <a:schemeClr val="accent2"/>
              </a:solidFill>
              <a:prstDash val="sysDot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</c:marker>
          <c:cat>
            <c:strRef>
              <c:f>'Wskaźnik SEDA'!$B$2:$J$2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'Wskaźnik SEDA'!$B$13:$J$13</c:f>
              <c:numCache>
                <c:formatCode>General</c:formatCode>
                <c:ptCount val="9"/>
                <c:pt idx="0">
                  <c:v>69.050000000000011</c:v>
                </c:pt>
                <c:pt idx="1">
                  <c:v>68.999999999999986</c:v>
                </c:pt>
                <c:pt idx="2">
                  <c:v>68.62</c:v>
                </c:pt>
                <c:pt idx="3">
                  <c:v>69.44</c:v>
                </c:pt>
                <c:pt idx="4">
                  <c:v>69.820000000000007</c:v>
                </c:pt>
                <c:pt idx="5">
                  <c:v>70.14</c:v>
                </c:pt>
                <c:pt idx="6">
                  <c:v>70.459999999999994</c:v>
                </c:pt>
                <c:pt idx="7">
                  <c:v>70.63</c:v>
                </c:pt>
                <c:pt idx="8">
                  <c:v>70.91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2-491D-8F24-F8616E1D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630576"/>
        <c:axId val="961626736"/>
      </c:lineChart>
      <c:catAx>
        <c:axId val="9616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626736"/>
        <c:crosses val="autoZero"/>
        <c:auto val="1"/>
        <c:lblAlgn val="ctr"/>
        <c:lblOffset val="100"/>
        <c:noMultiLvlLbl val="0"/>
      </c:catAx>
      <c:valAx>
        <c:axId val="9616267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6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Współczynnik</a:t>
            </a:r>
            <a:r>
              <a:rPr lang="pl-PL" baseline="0"/>
              <a:t> Giniego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'Współczynnik Giniego '!$A$9</c:f>
              <c:strCache>
                <c:ptCount val="1"/>
                <c:pt idx="0">
                  <c:v>Bułgaria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'Współczynnik Giniego '!$B$8:$L$8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'Współczynnik Giniego '!$B$9:$L$9</c:f>
              <c:numCache>
                <c:formatCode>#\ ##0.##########</c:formatCode>
                <c:ptCount val="11"/>
                <c:pt idx="0">
                  <c:v>33.6</c:v>
                </c:pt>
                <c:pt idx="1">
                  <c:v>35.4</c:v>
                </c:pt>
                <c:pt idx="2">
                  <c:v>35.4</c:v>
                </c:pt>
                <c:pt idx="3" formatCode="#\ ##0.0">
                  <c:v>37</c:v>
                </c:pt>
                <c:pt idx="4">
                  <c:v>37.700000000000003</c:v>
                </c:pt>
                <c:pt idx="5">
                  <c:v>40.200000000000003</c:v>
                </c:pt>
                <c:pt idx="6">
                  <c:v>39.6</c:v>
                </c:pt>
                <c:pt idx="7">
                  <c:v>40.799999999999997</c:v>
                </c:pt>
                <c:pt idx="8" formatCode="#\ ##0.0">
                  <c:v>40</c:v>
                </c:pt>
                <c:pt idx="9">
                  <c:v>39.700000000000003</c:v>
                </c:pt>
                <c:pt idx="10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B-48ED-904D-2228B7EAE39F}"/>
            </c:ext>
          </c:extLst>
        </c:ser>
        <c:ser>
          <c:idx val="1"/>
          <c:order val="1"/>
          <c:tx>
            <c:strRef>
              <c:f>'Współczynnik Giniego '!$A$10</c:f>
              <c:strCache>
                <c:ptCount val="1"/>
                <c:pt idx="0">
                  <c:v>Czechy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'Współczynnik Giniego '!$B$8:$L$8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'Współczynnik Giniego '!$B$10:$L$10</c:f>
              <c:numCache>
                <c:formatCode>#\ ##0.##########</c:formatCode>
                <c:ptCount val="11"/>
                <c:pt idx="0">
                  <c:v>24.9</c:v>
                </c:pt>
                <c:pt idx="1">
                  <c:v>24.6</c:v>
                </c:pt>
                <c:pt idx="2">
                  <c:v>25.1</c:v>
                </c:pt>
                <c:pt idx="3" formatCode="#\ ##0.0">
                  <c:v>25</c:v>
                </c:pt>
                <c:pt idx="4">
                  <c:v>25.1</c:v>
                </c:pt>
                <c:pt idx="5">
                  <c:v>24.5</c:v>
                </c:pt>
                <c:pt idx="6" formatCode="#\ ##0.0">
                  <c:v>24</c:v>
                </c:pt>
                <c:pt idx="7" formatCode="#\ ##0.0">
                  <c:v>24</c:v>
                </c:pt>
                <c:pt idx="8">
                  <c:v>24.2</c:v>
                </c:pt>
                <c:pt idx="9">
                  <c:v>24.8</c:v>
                </c:pt>
                <c:pt idx="10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B-48ED-904D-2228B7EAE39F}"/>
            </c:ext>
          </c:extLst>
        </c:ser>
        <c:ser>
          <c:idx val="2"/>
          <c:order val="2"/>
          <c:tx>
            <c:strRef>
              <c:f>'Współczynnik Giniego '!$A$11</c:f>
              <c:strCache>
                <c:ptCount val="1"/>
                <c:pt idx="0">
                  <c:v>Dania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'Współczynnik Giniego '!$B$8:$L$8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'Współczynnik Giniego '!$B$11:$L$11</c:f>
              <c:numCache>
                <c:formatCode>#\ ##0.##########</c:formatCode>
                <c:ptCount val="11"/>
                <c:pt idx="0">
                  <c:v>26.5</c:v>
                </c:pt>
                <c:pt idx="1">
                  <c:v>26.8</c:v>
                </c:pt>
                <c:pt idx="2">
                  <c:v>27.7</c:v>
                </c:pt>
                <c:pt idx="3">
                  <c:v>27.4</c:v>
                </c:pt>
                <c:pt idx="4">
                  <c:v>27.7</c:v>
                </c:pt>
                <c:pt idx="5">
                  <c:v>27.6</c:v>
                </c:pt>
                <c:pt idx="6">
                  <c:v>27.8</c:v>
                </c:pt>
                <c:pt idx="7">
                  <c:v>27.5</c:v>
                </c:pt>
                <c:pt idx="8">
                  <c:v>27.3</c:v>
                </c:pt>
                <c:pt idx="9" formatCode="#\ ##0.0">
                  <c:v>27</c:v>
                </c:pt>
                <c:pt idx="10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B-48ED-904D-2228B7EAE39F}"/>
            </c:ext>
          </c:extLst>
        </c:ser>
        <c:ser>
          <c:idx val="3"/>
          <c:order val="3"/>
          <c:tx>
            <c:strRef>
              <c:f>'Współczynnik Giniego '!$A$12</c:f>
              <c:strCache>
                <c:ptCount val="1"/>
                <c:pt idx="0">
                  <c:v>Niemcy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'Współczynnik Giniego '!$B$8:$L$8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'Współczynnik Giniego '!$B$12:$L$12</c:f>
              <c:numCache>
                <c:formatCode>#\ ##0.##########</c:formatCode>
                <c:ptCount val="11"/>
                <c:pt idx="0">
                  <c:v>28.3</c:v>
                </c:pt>
                <c:pt idx="1">
                  <c:v>29.7</c:v>
                </c:pt>
                <c:pt idx="2">
                  <c:v>30.7</c:v>
                </c:pt>
                <c:pt idx="3">
                  <c:v>30.1</c:v>
                </c:pt>
                <c:pt idx="4">
                  <c:v>29.5</c:v>
                </c:pt>
                <c:pt idx="5">
                  <c:v>29.1</c:v>
                </c:pt>
                <c:pt idx="6">
                  <c:v>31.1</c:v>
                </c:pt>
                <c:pt idx="7">
                  <c:v>29.7</c:v>
                </c:pt>
                <c:pt idx="8">
                  <c:v>30.5</c:v>
                </c:pt>
                <c:pt idx="9">
                  <c:v>31.2</c:v>
                </c:pt>
                <c:pt idx="10" formatCode="#\ ##0.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B-48ED-904D-2228B7EAE39F}"/>
            </c:ext>
          </c:extLst>
        </c:ser>
        <c:ser>
          <c:idx val="4"/>
          <c:order val="4"/>
          <c:tx>
            <c:strRef>
              <c:f>'Współczynnik Giniego '!$A$13</c:f>
              <c:strCache>
                <c:ptCount val="1"/>
                <c:pt idx="0">
                  <c:v>Grecja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'Współczynnik Giniego '!$B$8:$L$8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'Współczynnik Giniego '!$B$13:$L$13</c:f>
              <c:numCache>
                <c:formatCode>#\ ##0.##########</c:formatCode>
                <c:ptCount val="11"/>
                <c:pt idx="0">
                  <c:v>34.299999999999997</c:v>
                </c:pt>
                <c:pt idx="1">
                  <c:v>34.4</c:v>
                </c:pt>
                <c:pt idx="2">
                  <c:v>34.5</c:v>
                </c:pt>
                <c:pt idx="3">
                  <c:v>34.200000000000003</c:v>
                </c:pt>
                <c:pt idx="4">
                  <c:v>34.299999999999997</c:v>
                </c:pt>
                <c:pt idx="5">
                  <c:v>33.4</c:v>
                </c:pt>
                <c:pt idx="6">
                  <c:v>32.299999999999997</c:v>
                </c:pt>
                <c:pt idx="7" formatCode="#\ ##0.0">
                  <c:v>31</c:v>
                </c:pt>
                <c:pt idx="8">
                  <c:v>31.4</c:v>
                </c:pt>
                <c:pt idx="9">
                  <c:v>32.4</c:v>
                </c:pt>
                <c:pt idx="10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B-48ED-904D-2228B7EAE39F}"/>
            </c:ext>
          </c:extLst>
        </c:ser>
        <c:ser>
          <c:idx val="5"/>
          <c:order val="5"/>
          <c:tx>
            <c:strRef>
              <c:f>'Współczynnik Giniego '!$A$14</c:f>
              <c:strCache>
                <c:ptCount val="1"/>
                <c:pt idx="0">
                  <c:v>Hiszpania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'Współczynnik Giniego '!$B$8:$L$8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'Współczynnik Giniego '!$B$14:$L$14</c:f>
              <c:numCache>
                <c:formatCode>#\ ##0.##########</c:formatCode>
                <c:ptCount val="11"/>
                <c:pt idx="0">
                  <c:v>34.200000000000003</c:v>
                </c:pt>
                <c:pt idx="1">
                  <c:v>33.700000000000003</c:v>
                </c:pt>
                <c:pt idx="2">
                  <c:v>34.700000000000003</c:v>
                </c:pt>
                <c:pt idx="3">
                  <c:v>34.6</c:v>
                </c:pt>
                <c:pt idx="4">
                  <c:v>34.5</c:v>
                </c:pt>
                <c:pt idx="5">
                  <c:v>34.1</c:v>
                </c:pt>
                <c:pt idx="6">
                  <c:v>33.200000000000003</c:v>
                </c:pt>
                <c:pt idx="7" formatCode="#\ ##0.0">
                  <c:v>33</c:v>
                </c:pt>
                <c:pt idx="8">
                  <c:v>32.1</c:v>
                </c:pt>
                <c:pt idx="9" formatCode="#\ ##0.0">
                  <c:v>33</c:v>
                </c:pt>
                <c:pt idx="10" formatCode="#\ ##0.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B-48ED-904D-2228B7EAE39F}"/>
            </c:ext>
          </c:extLst>
        </c:ser>
        <c:ser>
          <c:idx val="6"/>
          <c:order val="6"/>
          <c:tx>
            <c:strRef>
              <c:f>'Współczynnik Giniego '!$A$15</c:f>
              <c:strCache>
                <c:ptCount val="1"/>
                <c:pt idx="0">
                  <c:v>Chorwacja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'Współczynnik Giniego '!$B$8:$L$8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'Współczynnik Giniego '!$B$15:$L$15</c:f>
              <c:numCache>
                <c:formatCode>#\ ##0.##########</c:formatCode>
                <c:ptCount val="11"/>
                <c:pt idx="0">
                  <c:v>30.9</c:v>
                </c:pt>
                <c:pt idx="1">
                  <c:v>30.9</c:v>
                </c:pt>
                <c:pt idx="2">
                  <c:v>30.2</c:v>
                </c:pt>
                <c:pt idx="3">
                  <c:v>30.4</c:v>
                </c:pt>
                <c:pt idx="4">
                  <c:v>29.8</c:v>
                </c:pt>
                <c:pt idx="5">
                  <c:v>29.9</c:v>
                </c:pt>
                <c:pt idx="6">
                  <c:v>29.7</c:v>
                </c:pt>
                <c:pt idx="7">
                  <c:v>29.2</c:v>
                </c:pt>
                <c:pt idx="8">
                  <c:v>28.3</c:v>
                </c:pt>
                <c:pt idx="9">
                  <c:v>29.2</c:v>
                </c:pt>
                <c:pt idx="10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B-48ED-904D-2228B7EAE39F}"/>
            </c:ext>
          </c:extLst>
        </c:ser>
        <c:ser>
          <c:idx val="7"/>
          <c:order val="7"/>
          <c:tx>
            <c:strRef>
              <c:f>'Współczynnik Giniego '!$A$16</c:f>
              <c:strCache>
                <c:ptCount val="1"/>
                <c:pt idx="0">
                  <c:v>Polska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'Współczynnik Giniego '!$B$8:$L$8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'Współczynnik Giniego '!$B$16:$L$16</c:f>
              <c:numCache>
                <c:formatCode>#\ ##0.##########</c:formatCode>
                <c:ptCount val="11"/>
                <c:pt idx="0">
                  <c:v>30.9</c:v>
                </c:pt>
                <c:pt idx="1">
                  <c:v>30.7</c:v>
                </c:pt>
                <c:pt idx="2">
                  <c:v>30.8</c:v>
                </c:pt>
                <c:pt idx="3">
                  <c:v>30.6</c:v>
                </c:pt>
                <c:pt idx="4">
                  <c:v>29.8</c:v>
                </c:pt>
                <c:pt idx="5">
                  <c:v>29.2</c:v>
                </c:pt>
                <c:pt idx="6">
                  <c:v>27.8</c:v>
                </c:pt>
                <c:pt idx="7">
                  <c:v>28.5</c:v>
                </c:pt>
                <c:pt idx="8">
                  <c:v>27.2</c:v>
                </c:pt>
                <c:pt idx="9">
                  <c:v>26.8</c:v>
                </c:pt>
                <c:pt idx="10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BB-48ED-904D-2228B7EAE39F}"/>
            </c:ext>
          </c:extLst>
        </c:ser>
        <c:ser>
          <c:idx val="8"/>
          <c:order val="8"/>
          <c:tx>
            <c:strRef>
              <c:f>'Współczynnik Giniego '!$A$17</c:f>
              <c:strCache>
                <c:ptCount val="1"/>
                <c:pt idx="0">
                  <c:v>Rumunia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'Współczynnik Giniego '!$B$8:$L$8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'Współczynnik Giniego '!$B$17:$L$17</c:f>
              <c:numCache>
                <c:formatCode>#\ ##0.##########</c:formatCode>
                <c:ptCount val="11"/>
                <c:pt idx="0" formatCode="#\ ##0.0">
                  <c:v>34</c:v>
                </c:pt>
                <c:pt idx="1">
                  <c:v>34.6</c:v>
                </c:pt>
                <c:pt idx="2" formatCode="#\ ##0.0">
                  <c:v>35</c:v>
                </c:pt>
                <c:pt idx="3">
                  <c:v>37.4</c:v>
                </c:pt>
                <c:pt idx="4">
                  <c:v>34.700000000000003</c:v>
                </c:pt>
                <c:pt idx="5">
                  <c:v>33.1</c:v>
                </c:pt>
                <c:pt idx="6">
                  <c:v>35.1</c:v>
                </c:pt>
                <c:pt idx="7">
                  <c:v>34.799999999999997</c:v>
                </c:pt>
                <c:pt idx="8">
                  <c:v>33.799999999999997</c:v>
                </c:pt>
                <c:pt idx="9">
                  <c:v>34.299999999999997</c:v>
                </c:pt>
                <c:pt idx="10" formatCode="#\ ##0.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BB-48ED-904D-2228B7EAE39F}"/>
            </c:ext>
          </c:extLst>
        </c:ser>
        <c:ser>
          <c:idx val="9"/>
          <c:order val="9"/>
          <c:tx>
            <c:strRef>
              <c:f>'Współczynnik Giniego '!$A$18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rgbClr val="EEE86E"/>
              </a:solidFill>
              <a:round/>
            </a:ln>
            <a:effectLst/>
          </c:spPr>
          <c:marker>
            <c:symbol val="none"/>
          </c:marker>
          <c:cat>
            <c:strRef>
              <c:f>'Współczynnik Giniego '!$B$8:$L$8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'Współczynnik Giniego '!$B$18:$L$18</c:f>
              <c:numCache>
                <c:formatCode>#\ ##0.##########</c:formatCode>
                <c:ptCount val="11"/>
                <c:pt idx="0">
                  <c:v>25.9</c:v>
                </c:pt>
                <c:pt idx="1">
                  <c:v>25.4</c:v>
                </c:pt>
                <c:pt idx="2">
                  <c:v>25.6</c:v>
                </c:pt>
                <c:pt idx="3">
                  <c:v>25.2</c:v>
                </c:pt>
                <c:pt idx="4">
                  <c:v>25.4</c:v>
                </c:pt>
                <c:pt idx="5">
                  <c:v>25.3</c:v>
                </c:pt>
                <c:pt idx="6">
                  <c:v>25.9</c:v>
                </c:pt>
                <c:pt idx="7">
                  <c:v>26.2</c:v>
                </c:pt>
                <c:pt idx="8">
                  <c:v>26.5</c:v>
                </c:pt>
                <c:pt idx="9">
                  <c:v>25.7</c:v>
                </c:pt>
                <c:pt idx="10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BB-48ED-904D-2228B7EAE39F}"/>
            </c:ext>
          </c:extLst>
        </c:ser>
        <c:ser>
          <c:idx val="10"/>
          <c:order val="10"/>
          <c:tx>
            <c:strRef>
              <c:f>'Współczynnik Giniego '!$A$19</c:f>
              <c:strCache>
                <c:ptCount val="1"/>
                <c:pt idx="0">
                  <c:v>Średnia</c:v>
                </c:pt>
              </c:strCache>
            </c:strRef>
          </c:tx>
          <c:spPr>
            <a:ln w="41275" cap="rnd">
              <a:solidFill>
                <a:srgbClr val="EB4BDC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'Współczynnik Giniego '!$B$8:$L$8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'Współczynnik Giniego '!$B$19:$L$19</c:f>
              <c:numCache>
                <c:formatCode>General</c:formatCode>
                <c:ptCount val="11"/>
                <c:pt idx="0">
                  <c:v>30.35</c:v>
                </c:pt>
                <c:pt idx="1">
                  <c:v>30.619999999999997</c:v>
                </c:pt>
                <c:pt idx="2">
                  <c:v>30.970000000000006</c:v>
                </c:pt>
                <c:pt idx="3">
                  <c:v>31.189999999999998</c:v>
                </c:pt>
                <c:pt idx="4">
                  <c:v>30.85</c:v>
                </c:pt>
                <c:pt idx="5">
                  <c:v>30.640000000000004</c:v>
                </c:pt>
                <c:pt idx="6">
                  <c:v>30.65</c:v>
                </c:pt>
                <c:pt idx="7">
                  <c:v>30.47</c:v>
                </c:pt>
                <c:pt idx="8">
                  <c:v>30.130000000000003</c:v>
                </c:pt>
                <c:pt idx="9">
                  <c:v>30.409999999999997</c:v>
                </c:pt>
                <c:pt idx="10">
                  <c:v>29.670000000000005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BB-48ED-904D-2228B7EA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90799"/>
        <c:axId val="376691279"/>
      </c:lineChart>
      <c:catAx>
        <c:axId val="37669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6691279"/>
        <c:crosses val="autoZero"/>
        <c:auto val="1"/>
        <c:lblAlgn val="ctr"/>
        <c:lblOffset val="100"/>
        <c:noMultiLvlLbl val="0"/>
      </c:catAx>
      <c:valAx>
        <c:axId val="37669127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669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Odsetek</a:t>
            </a:r>
            <a:r>
              <a:rPr lang="pl-PL" baseline="0"/>
              <a:t> (%) dzieci zagrożonych ubóstwem lub wykluczeniem społecznym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dzieci ubogie lub zagrożone'!$A$11</c:f>
              <c:strCache>
                <c:ptCount val="1"/>
                <c:pt idx="0">
                  <c:v>Bułgaria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dzieci ubogie lub zagrożone'!$B$10:$J$10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'% dzieci ubogie lub zagrożone'!$B$11:$J$11</c:f>
              <c:numCache>
                <c:formatCode>#\ ##0.##########</c:formatCode>
                <c:ptCount val="9"/>
                <c:pt idx="0">
                  <c:v>52.3</c:v>
                </c:pt>
                <c:pt idx="1">
                  <c:v>51.5</c:v>
                </c:pt>
                <c:pt idx="2">
                  <c:v>45.2</c:v>
                </c:pt>
                <c:pt idx="3">
                  <c:v>43.7</c:v>
                </c:pt>
                <c:pt idx="4">
                  <c:v>45.6</c:v>
                </c:pt>
                <c:pt idx="5">
                  <c:v>41.6</c:v>
                </c:pt>
                <c:pt idx="6">
                  <c:v>33.700000000000003</c:v>
                </c:pt>
                <c:pt idx="7">
                  <c:v>34.1</c:v>
                </c:pt>
                <c:pt idx="8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189-A8C0-F9C8714EE3F7}"/>
            </c:ext>
          </c:extLst>
        </c:ser>
        <c:ser>
          <c:idx val="1"/>
          <c:order val="1"/>
          <c:tx>
            <c:strRef>
              <c:f>'% dzieci ubogie lub zagrożone'!$A$12</c:f>
              <c:strCache>
                <c:ptCount val="1"/>
                <c:pt idx="0">
                  <c:v>Czechy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dzieci ubogie lub zagrożone'!$B$10:$J$10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'% dzieci ubogie lub zagrożone'!$C$12:$J$12</c:f>
              <c:numCache>
                <c:formatCode>#\ ##0.##########</c:formatCode>
                <c:ptCount val="8"/>
                <c:pt idx="0">
                  <c:v>16.399999999999999</c:v>
                </c:pt>
                <c:pt idx="1">
                  <c:v>19.5</c:v>
                </c:pt>
                <c:pt idx="2">
                  <c:v>18.5</c:v>
                </c:pt>
                <c:pt idx="3">
                  <c:v>17.399999999999999</c:v>
                </c:pt>
                <c:pt idx="4">
                  <c:v>14.2</c:v>
                </c:pt>
                <c:pt idx="5">
                  <c:v>13.2</c:v>
                </c:pt>
                <c:pt idx="6" formatCode="#\ ##0.0">
                  <c:v>13</c:v>
                </c:pt>
                <c:pt idx="7" formatCode="#\ ##0.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4-4189-A8C0-F9C8714EE3F7}"/>
            </c:ext>
          </c:extLst>
        </c:ser>
        <c:ser>
          <c:idx val="2"/>
          <c:order val="2"/>
          <c:tx>
            <c:strRef>
              <c:f>'% dzieci ubogie lub zagrożone'!$A$13</c:f>
              <c:strCache>
                <c:ptCount val="1"/>
                <c:pt idx="0">
                  <c:v>Dania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dzieci ubogie lub zagrożone'!$B$10:$J$10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'% dzieci ubogie lub zagrożone'!$B$13:$J$13</c:f>
              <c:numCache>
                <c:formatCode>#\ ##0.##########</c:formatCode>
                <c:ptCount val="9"/>
                <c:pt idx="0">
                  <c:v>14.9</c:v>
                </c:pt>
                <c:pt idx="1">
                  <c:v>15.4</c:v>
                </c:pt>
                <c:pt idx="2">
                  <c:v>14.5</c:v>
                </c:pt>
                <c:pt idx="3">
                  <c:v>15.7</c:v>
                </c:pt>
                <c:pt idx="4">
                  <c:v>13.9</c:v>
                </c:pt>
                <c:pt idx="5">
                  <c:v>14.5</c:v>
                </c:pt>
                <c:pt idx="6">
                  <c:v>15.1</c:v>
                </c:pt>
                <c:pt idx="7">
                  <c:v>13.2</c:v>
                </c:pt>
                <c:pt idx="8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4-4189-A8C0-F9C8714EE3F7}"/>
            </c:ext>
          </c:extLst>
        </c:ser>
        <c:ser>
          <c:idx val="3"/>
          <c:order val="3"/>
          <c:tx>
            <c:strRef>
              <c:f>'% dzieci ubogie lub zagrożone'!$A$14</c:f>
              <c:strCache>
                <c:ptCount val="1"/>
                <c:pt idx="0">
                  <c:v>Niemcy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'% dzieci ubogie lub zagrożone'!$B$10:$J$10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'% dzieci ubogie lub zagrożone'!$B$14:$J$14</c:f>
              <c:numCache>
                <c:formatCode>#\ ##0.##########</c:formatCode>
                <c:ptCount val="9"/>
                <c:pt idx="0">
                  <c:v>18.399999999999999</c:v>
                </c:pt>
                <c:pt idx="1">
                  <c:v>19.399999999999999</c:v>
                </c:pt>
                <c:pt idx="2">
                  <c:v>19.600000000000001</c:v>
                </c:pt>
                <c:pt idx="3">
                  <c:v>18.5</c:v>
                </c:pt>
                <c:pt idx="4">
                  <c:v>19.3</c:v>
                </c:pt>
                <c:pt idx="5" formatCode="#\ ##0.0">
                  <c:v>18</c:v>
                </c:pt>
                <c:pt idx="6">
                  <c:v>17.3</c:v>
                </c:pt>
                <c:pt idx="7" formatCode="#\ ##0.0">
                  <c:v>15</c:v>
                </c:pt>
                <c:pt idx="8">
                  <c:v>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4-4189-A8C0-F9C8714EE3F7}"/>
            </c:ext>
          </c:extLst>
        </c:ser>
        <c:ser>
          <c:idx val="4"/>
          <c:order val="4"/>
          <c:tx>
            <c:strRef>
              <c:f>'% dzieci ubogie lub zagrożone'!$A$15</c:f>
              <c:strCache>
                <c:ptCount val="1"/>
                <c:pt idx="0">
                  <c:v>Grecja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'% dzieci ubogie lub zagrożone'!$B$10:$J$10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'% dzieci ubogie lub zagrożone'!$B$15:$J$15</c:f>
              <c:numCache>
                <c:formatCode>#\ ##0.##########</c:formatCode>
                <c:ptCount val="9"/>
                <c:pt idx="0">
                  <c:v>35.4</c:v>
                </c:pt>
                <c:pt idx="1">
                  <c:v>38.1</c:v>
                </c:pt>
                <c:pt idx="2">
                  <c:v>36.700000000000003</c:v>
                </c:pt>
                <c:pt idx="3">
                  <c:v>37.799999999999997</c:v>
                </c:pt>
                <c:pt idx="4">
                  <c:v>37.5</c:v>
                </c:pt>
                <c:pt idx="5">
                  <c:v>36.200000000000003</c:v>
                </c:pt>
                <c:pt idx="6">
                  <c:v>33.299999999999997</c:v>
                </c:pt>
                <c:pt idx="7">
                  <c:v>30.5</c:v>
                </c:pt>
                <c:pt idx="8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44-4189-A8C0-F9C8714EE3F7}"/>
            </c:ext>
          </c:extLst>
        </c:ser>
        <c:ser>
          <c:idx val="5"/>
          <c:order val="5"/>
          <c:tx>
            <c:strRef>
              <c:f>'% dzieci ubogie lub zagrożone'!$A$16</c:f>
              <c:strCache>
                <c:ptCount val="1"/>
                <c:pt idx="0">
                  <c:v>Hiszpania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'% dzieci ubogie lub zagrożone'!$B$10:$J$10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'% dzieci ubogie lub zagrożone'!$B$16:$J$16</c:f>
              <c:numCache>
                <c:formatCode>#\ ##0.##########</c:formatCode>
                <c:ptCount val="9"/>
                <c:pt idx="0">
                  <c:v>32.4</c:v>
                </c:pt>
                <c:pt idx="1">
                  <c:v>32.6</c:v>
                </c:pt>
                <c:pt idx="2">
                  <c:v>35.799999999999997</c:v>
                </c:pt>
                <c:pt idx="3">
                  <c:v>34.4</c:v>
                </c:pt>
                <c:pt idx="4">
                  <c:v>32.9</c:v>
                </c:pt>
                <c:pt idx="5">
                  <c:v>31.3</c:v>
                </c:pt>
                <c:pt idx="6">
                  <c:v>29.5</c:v>
                </c:pt>
                <c:pt idx="7">
                  <c:v>30.3</c:v>
                </c:pt>
                <c:pt idx="8">
                  <c:v>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44-4189-A8C0-F9C8714EE3F7}"/>
            </c:ext>
          </c:extLst>
        </c:ser>
        <c:ser>
          <c:idx val="6"/>
          <c:order val="6"/>
          <c:tx>
            <c:strRef>
              <c:f>'% dzieci ubogie lub zagrożone'!$A$17</c:f>
              <c:strCache>
                <c:ptCount val="1"/>
                <c:pt idx="0">
                  <c:v>Chorwacja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dzieci ubogie lub zagrożone'!$B$10:$J$10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'% dzieci ubogie lub zagrożone'!$B$17:$J$17</c:f>
              <c:numCache>
                <c:formatCode>#\ ##0.##########</c:formatCode>
                <c:ptCount val="9"/>
                <c:pt idx="0">
                  <c:v>34.799999999999997</c:v>
                </c:pt>
                <c:pt idx="1">
                  <c:v>29.3</c:v>
                </c:pt>
                <c:pt idx="2" formatCode="#\ ##0.0">
                  <c:v>29</c:v>
                </c:pt>
                <c:pt idx="3">
                  <c:v>28.2</c:v>
                </c:pt>
                <c:pt idx="4">
                  <c:v>26.6</c:v>
                </c:pt>
                <c:pt idx="5">
                  <c:v>25.8</c:v>
                </c:pt>
                <c:pt idx="6">
                  <c:v>23.7</c:v>
                </c:pt>
                <c:pt idx="7">
                  <c:v>20.7</c:v>
                </c:pt>
                <c:pt idx="8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44-4189-A8C0-F9C8714EE3F7}"/>
            </c:ext>
          </c:extLst>
        </c:ser>
        <c:ser>
          <c:idx val="7"/>
          <c:order val="7"/>
          <c:tx>
            <c:strRef>
              <c:f>'% dzieci ubogie lub zagrożone'!$A$18</c:f>
              <c:strCache>
                <c:ptCount val="1"/>
                <c:pt idx="0">
                  <c:v>Polska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dzieci ubogie lub zagrożone'!$B$10:$J$10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'% dzieci ubogie lub zagrożone'!$B$18:$J$18</c:f>
              <c:numCache>
                <c:formatCode>#\ ##0.##########</c:formatCode>
                <c:ptCount val="9"/>
                <c:pt idx="0">
                  <c:v>29.3</c:v>
                </c:pt>
                <c:pt idx="1">
                  <c:v>29.8</c:v>
                </c:pt>
                <c:pt idx="2">
                  <c:v>28.2</c:v>
                </c:pt>
                <c:pt idx="3">
                  <c:v>26.6</c:v>
                </c:pt>
                <c:pt idx="4">
                  <c:v>24.2</c:v>
                </c:pt>
                <c:pt idx="5">
                  <c:v>17.899999999999999</c:v>
                </c:pt>
                <c:pt idx="6">
                  <c:v>17.2</c:v>
                </c:pt>
                <c:pt idx="7" formatCode="#\ ##0.0">
                  <c:v>16</c:v>
                </c:pt>
                <c:pt idx="8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44-4189-A8C0-F9C8714EE3F7}"/>
            </c:ext>
          </c:extLst>
        </c:ser>
        <c:ser>
          <c:idx val="9"/>
          <c:order val="8"/>
          <c:tx>
            <c:strRef>
              <c:f>'% dzieci ubogie lub zagrożone'!$A$19</c:f>
              <c:strCache>
                <c:ptCount val="1"/>
                <c:pt idx="0">
                  <c:v>Rumunia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dzieci ubogie lub zagrożone'!$B$10:$J$10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'% dzieci ubogie lub zagrożone'!$B$19:$J$19</c:f>
              <c:numCache>
                <c:formatCode>#\ ##0.##########</c:formatCode>
                <c:ptCount val="9"/>
                <c:pt idx="0">
                  <c:v>52.5</c:v>
                </c:pt>
                <c:pt idx="1">
                  <c:v>51.4</c:v>
                </c:pt>
                <c:pt idx="2">
                  <c:v>50.7</c:v>
                </c:pt>
                <c:pt idx="3">
                  <c:v>46.8</c:v>
                </c:pt>
                <c:pt idx="4">
                  <c:v>49.2</c:v>
                </c:pt>
                <c:pt idx="5">
                  <c:v>41.7</c:v>
                </c:pt>
                <c:pt idx="6">
                  <c:v>38.1</c:v>
                </c:pt>
                <c:pt idx="7">
                  <c:v>35.799999999999997</c:v>
                </c:pt>
                <c:pt idx="8">
                  <c:v>36.299999999999997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44-4189-A8C0-F9C8714EE3F7}"/>
            </c:ext>
          </c:extLst>
        </c:ser>
        <c:ser>
          <c:idx val="8"/>
          <c:order val="9"/>
          <c:tx>
            <c:strRef>
              <c:f>'% dzieci ubogie lub zagrożone'!$A$20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rgbClr val="EB4BDC"/>
              </a:solidFill>
              <a:round/>
            </a:ln>
            <a:effectLst/>
          </c:spPr>
          <c:marker>
            <c:symbol val="none"/>
          </c:marker>
          <c:cat>
            <c:strRef>
              <c:f>'% dzieci ubogie lub zagrożone'!$B$10:$J$10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'% dzieci ubogie lub zagrożone'!$B$20:$J$20</c:f>
              <c:numCache>
                <c:formatCode>#\ ##0.0</c:formatCode>
                <c:ptCount val="9"/>
                <c:pt idx="0" formatCode="#\ ##0.##########">
                  <c:v>14.9</c:v>
                </c:pt>
                <c:pt idx="1">
                  <c:v>13</c:v>
                </c:pt>
                <c:pt idx="2" formatCode="#\ ##0.##########">
                  <c:v>15.6</c:v>
                </c:pt>
                <c:pt idx="3" formatCode="#\ ##0.##########">
                  <c:v>14.9</c:v>
                </c:pt>
                <c:pt idx="4" formatCode="#\ ##0.##########">
                  <c:v>14.7</c:v>
                </c:pt>
                <c:pt idx="5" formatCode="#\ ##0.##########">
                  <c:v>15.1</c:v>
                </c:pt>
                <c:pt idx="6">
                  <c:v>16</c:v>
                </c:pt>
                <c:pt idx="7" formatCode="#\ ##0.##########">
                  <c:v>14.3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44-4189-A8C0-F9C8714EE3F7}"/>
            </c:ext>
          </c:extLst>
        </c:ser>
        <c:ser>
          <c:idx val="10"/>
          <c:order val="10"/>
          <c:tx>
            <c:strRef>
              <c:f>'% dzieci ubogie lub zagrożone'!$A$21</c:f>
              <c:strCache>
                <c:ptCount val="1"/>
                <c:pt idx="0">
                  <c:v>Średnia</c:v>
                </c:pt>
              </c:strCache>
            </c:strRef>
          </c:tx>
          <c:spPr>
            <a:ln w="412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'% dzieci ubogie lub zagrożone'!$B$10:$J$10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'% dzieci ubogie lub zagrożone'!$B$21:$J$21</c:f>
              <c:numCache>
                <c:formatCode>General</c:formatCode>
                <c:ptCount val="9"/>
                <c:pt idx="0">
                  <c:v>30.369999999999997</c:v>
                </c:pt>
                <c:pt idx="1">
                  <c:v>29.690000000000005</c:v>
                </c:pt>
                <c:pt idx="2">
                  <c:v>29.48</c:v>
                </c:pt>
                <c:pt idx="3">
                  <c:v>28.509999999999998</c:v>
                </c:pt>
                <c:pt idx="4">
                  <c:v>28.129999999999995</c:v>
                </c:pt>
                <c:pt idx="5">
                  <c:v>25.630000000000006</c:v>
                </c:pt>
                <c:pt idx="6">
                  <c:v>23.71</c:v>
                </c:pt>
                <c:pt idx="7">
                  <c:v>22.29</c:v>
                </c:pt>
                <c:pt idx="8">
                  <c:v>23.02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44-4189-A8C0-F9C8714E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52671"/>
        <c:axId val="482751711"/>
      </c:lineChart>
      <c:catAx>
        <c:axId val="4827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751711"/>
        <c:crosses val="autoZero"/>
        <c:auto val="1"/>
        <c:lblAlgn val="ctr"/>
        <c:lblOffset val="100"/>
        <c:noMultiLvlLbl val="0"/>
      </c:catAx>
      <c:valAx>
        <c:axId val="48275171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7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340466</xdr:colOff>
      <xdr:row>2</xdr:row>
      <xdr:rowOff>137665</xdr:rowOff>
    </xdr:from>
    <xdr:to>
      <xdr:col>30</xdr:col>
      <xdr:colOff>457200</xdr:colOff>
      <xdr:row>41</xdr:row>
      <xdr:rowOff>69272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411E0DA-2315-AC17-DB9D-3474D8B48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22</xdr:row>
      <xdr:rowOff>114300</xdr:rowOff>
    </xdr:from>
    <xdr:to>
      <xdr:col>25</xdr:col>
      <xdr:colOff>200025</xdr:colOff>
      <xdr:row>45</xdr:row>
      <xdr:rowOff>91440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CEDF358-9950-8FD9-A38F-E1DDDCA505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800"/>
        <a:stretch/>
      </xdr:blipFill>
      <xdr:spPr>
        <a:xfrm>
          <a:off x="7581900" y="4320540"/>
          <a:ext cx="7858125" cy="41833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513677</xdr:colOff>
      <xdr:row>2</xdr:row>
      <xdr:rowOff>310627</xdr:rowOff>
    </xdr:from>
    <xdr:to>
      <xdr:col>22</xdr:col>
      <xdr:colOff>30592</xdr:colOff>
      <xdr:row>23</xdr:row>
      <xdr:rowOff>8964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9712C1A-5412-9632-F987-50F9AE884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9842" y="731968"/>
          <a:ext cx="6222515" cy="3947608"/>
        </a:xfrm>
        <a:prstGeom prst="rect">
          <a:avLst/>
        </a:prstGeom>
      </xdr:spPr>
    </xdr:pic>
    <xdr:clientData/>
  </xdr:twoCellAnchor>
  <xdr:twoCellAnchor editAs="oneCell">
    <xdr:from>
      <xdr:col>0</xdr:col>
      <xdr:colOff>116541</xdr:colOff>
      <xdr:row>14</xdr:row>
      <xdr:rowOff>53788</xdr:rowOff>
    </xdr:from>
    <xdr:to>
      <xdr:col>11</xdr:col>
      <xdr:colOff>183776</xdr:colOff>
      <xdr:row>40</xdr:row>
      <xdr:rowOff>78441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D3913AE5-8BFA-1FC6-05F0-2BBDBEDDB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41" y="3110753"/>
          <a:ext cx="8153400" cy="4686300"/>
        </a:xfrm>
        <a:prstGeom prst="rect">
          <a:avLst/>
        </a:prstGeom>
      </xdr:spPr>
    </xdr:pic>
    <xdr:clientData/>
  </xdr:twoCellAnchor>
  <xdr:twoCellAnchor editAs="oneCell">
    <xdr:from>
      <xdr:col>1</xdr:col>
      <xdr:colOff>35858</xdr:colOff>
      <xdr:row>41</xdr:row>
      <xdr:rowOff>26894</xdr:rowOff>
    </xdr:from>
    <xdr:to>
      <xdr:col>12</xdr:col>
      <xdr:colOff>74518</xdr:colOff>
      <xdr:row>67</xdr:row>
      <xdr:rowOff>156322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B412A582-71C4-C30B-6D57-D12DD0C2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5458" y="7924800"/>
          <a:ext cx="8124825" cy="4791075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67</xdr:row>
      <xdr:rowOff>80682</xdr:rowOff>
    </xdr:from>
    <xdr:to>
      <xdr:col>11</xdr:col>
      <xdr:colOff>495860</xdr:colOff>
      <xdr:row>94</xdr:row>
      <xdr:rowOff>30816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665C72E2-9E0A-CA2B-7C64-243CB059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12640235"/>
          <a:ext cx="8124825" cy="4791075"/>
        </a:xfrm>
        <a:prstGeom prst="rect">
          <a:avLst/>
        </a:prstGeom>
      </xdr:spPr>
    </xdr:pic>
    <xdr:clientData/>
  </xdr:twoCellAnchor>
  <xdr:twoCellAnchor editAs="oneCell">
    <xdr:from>
      <xdr:col>0</xdr:col>
      <xdr:colOff>448235</xdr:colOff>
      <xdr:row>94</xdr:row>
      <xdr:rowOff>89648</xdr:rowOff>
    </xdr:from>
    <xdr:to>
      <xdr:col>11</xdr:col>
      <xdr:colOff>486895</xdr:colOff>
      <xdr:row>121</xdr:row>
      <xdr:rowOff>39782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C849B893-1771-496D-2383-647433A2C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8235" y="17490142"/>
          <a:ext cx="8124825" cy="4791075"/>
        </a:xfrm>
        <a:prstGeom prst="rect">
          <a:avLst/>
        </a:prstGeom>
      </xdr:spPr>
    </xdr:pic>
    <xdr:clientData/>
  </xdr:twoCellAnchor>
  <xdr:twoCellAnchor editAs="oneCell">
    <xdr:from>
      <xdr:col>0</xdr:col>
      <xdr:colOff>519953</xdr:colOff>
      <xdr:row>120</xdr:row>
      <xdr:rowOff>71717</xdr:rowOff>
    </xdr:from>
    <xdr:to>
      <xdr:col>11</xdr:col>
      <xdr:colOff>558613</xdr:colOff>
      <xdr:row>147</xdr:row>
      <xdr:rowOff>21851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0DF26D63-4BEB-C0D5-5516-E5579F4CF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9953" y="22133858"/>
          <a:ext cx="8124825" cy="47910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365760</xdr:colOff>
      <xdr:row>1</xdr:row>
      <xdr:rowOff>7620</xdr:rowOff>
    </xdr:from>
    <xdr:to>
      <xdr:col>17</xdr:col>
      <xdr:colOff>489585</xdr:colOff>
      <xdr:row>29</xdr:row>
      <xdr:rowOff>154305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7EDEB3D-8385-B9F8-55A4-F867A30F6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9920" y="190500"/>
          <a:ext cx="6219825" cy="5267325"/>
        </a:xfrm>
        <a:prstGeom prst="rect">
          <a:avLst/>
        </a:prstGeom>
      </xdr:spPr>
    </xdr:pic>
    <xdr:clientData/>
  </xdr:twoCellAnchor>
  <xdr:twoCellAnchor>
    <xdr:from>
      <xdr:col>11</xdr:col>
      <xdr:colOff>530839</xdr:colOff>
      <xdr:row>2</xdr:row>
      <xdr:rowOff>161365</xdr:rowOff>
    </xdr:from>
    <xdr:to>
      <xdr:col>11</xdr:col>
      <xdr:colOff>546847</xdr:colOff>
      <xdr:row>34</xdr:row>
      <xdr:rowOff>58271</xdr:rowOff>
    </xdr:to>
    <xdr:cxnSp macro="">
      <xdr:nvCxnSpPr>
        <xdr:cNvPr id="4" name="Łącznik prosty 3">
          <a:extLst>
            <a:ext uri="{FF2B5EF4-FFF2-40B4-BE49-F238E27FC236}">
              <a16:creationId xmlns:a16="http://schemas.microsoft.com/office/drawing/2014/main" id="{5FBBDC0C-7FB4-6C63-42AD-DDFFB3205770}"/>
            </a:ext>
          </a:extLst>
        </xdr:cNvPr>
        <xdr:cNvCxnSpPr/>
      </xdr:nvCxnSpPr>
      <xdr:spPr>
        <a:xfrm flipH="1">
          <a:off x="10167898" y="519953"/>
          <a:ext cx="16008" cy="563431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32</xdr:row>
      <xdr:rowOff>0</xdr:rowOff>
    </xdr:from>
    <xdr:to>
      <xdr:col>11</xdr:col>
      <xdr:colOff>316566</xdr:colOff>
      <xdr:row>58</xdr:row>
      <xdr:rowOff>129428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C0855BA0-CC27-C94A-4745-E951E45E8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5737412"/>
          <a:ext cx="8124825" cy="47910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11</xdr:col>
      <xdr:colOff>316566</xdr:colOff>
      <xdr:row>88</xdr:row>
      <xdr:rowOff>129428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A36D0AD-CBEE-D634-D175-28EC13F88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11116235"/>
          <a:ext cx="8124825" cy="47910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11</xdr:col>
      <xdr:colOff>316566</xdr:colOff>
      <xdr:row>116</xdr:row>
      <xdr:rowOff>129428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DB0A4522-DB08-5E41-1DAA-07C58E4A1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16136471"/>
          <a:ext cx="8124825" cy="4791075"/>
        </a:xfrm>
        <a:prstGeom prst="rect">
          <a:avLst/>
        </a:prstGeom>
      </xdr:spPr>
    </xdr:pic>
    <xdr:clientData/>
  </xdr:twoCellAnchor>
  <xdr:twoCellAnchor editAs="oneCell">
    <xdr:from>
      <xdr:col>3</xdr:col>
      <xdr:colOff>340658</xdr:colOff>
      <xdr:row>117</xdr:row>
      <xdr:rowOff>0</xdr:rowOff>
    </xdr:from>
    <xdr:to>
      <xdr:col>12</xdr:col>
      <xdr:colOff>47624</xdr:colOff>
      <xdr:row>143</xdr:row>
      <xdr:rowOff>129428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1196B62B-6956-40AF-5D57-25C24E782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69458" y="20977412"/>
          <a:ext cx="8124825" cy="4791075"/>
        </a:xfrm>
        <a:prstGeom prst="rect">
          <a:avLst/>
        </a:prstGeom>
      </xdr:spPr>
    </xdr:pic>
    <xdr:clientData/>
  </xdr:twoCellAnchor>
  <xdr:twoCellAnchor editAs="oneCell">
    <xdr:from>
      <xdr:col>3</xdr:col>
      <xdr:colOff>188259</xdr:colOff>
      <xdr:row>144</xdr:row>
      <xdr:rowOff>26894</xdr:rowOff>
    </xdr:from>
    <xdr:to>
      <xdr:col>11</xdr:col>
      <xdr:colOff>504825</xdr:colOff>
      <xdr:row>170</xdr:row>
      <xdr:rowOff>156322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3783F8E8-6FEB-77EE-4483-CEAFA472B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17059" y="25845247"/>
          <a:ext cx="8124825" cy="47910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0</xdr:row>
      <xdr:rowOff>0</xdr:rowOff>
    </xdr:from>
    <xdr:to>
      <xdr:col>18</xdr:col>
      <xdr:colOff>504825</xdr:colOff>
      <xdr:row>23</xdr:row>
      <xdr:rowOff>15240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26B4DAD-69C5-7330-63A1-A5A54CECE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0"/>
          <a:ext cx="6219825" cy="4221480"/>
        </a:xfrm>
        <a:prstGeom prst="rect">
          <a:avLst/>
        </a:prstGeom>
      </xdr:spPr>
    </xdr:pic>
    <xdr:clientData/>
  </xdr:twoCellAnchor>
  <xdr:twoCellAnchor>
    <xdr:from>
      <xdr:col>12</xdr:col>
      <xdr:colOff>83820</xdr:colOff>
      <xdr:row>0</xdr:row>
      <xdr:rowOff>152400</xdr:rowOff>
    </xdr:from>
    <xdr:to>
      <xdr:col>12</xdr:col>
      <xdr:colOff>99060</xdr:colOff>
      <xdr:row>23</xdr:row>
      <xdr:rowOff>144780</xdr:rowOff>
    </xdr:to>
    <xdr:cxnSp macro="">
      <xdr:nvCxnSpPr>
        <xdr:cNvPr id="4" name="Łącznik prosty 3">
          <a:extLst>
            <a:ext uri="{FF2B5EF4-FFF2-40B4-BE49-F238E27FC236}">
              <a16:creationId xmlns:a16="http://schemas.microsoft.com/office/drawing/2014/main" id="{2FE870E2-B9D5-5F8F-A127-1B6308371579}"/>
            </a:ext>
          </a:extLst>
        </xdr:cNvPr>
        <xdr:cNvCxnSpPr/>
      </xdr:nvCxnSpPr>
      <xdr:spPr>
        <a:xfrm flipH="1" flipV="1">
          <a:off x="9753600" y="152400"/>
          <a:ext cx="15240" cy="41986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24</xdr:row>
      <xdr:rowOff>22860</xdr:rowOff>
    </xdr:from>
    <xdr:to>
      <xdr:col>9</xdr:col>
      <xdr:colOff>398145</xdr:colOff>
      <xdr:row>50</xdr:row>
      <xdr:rowOff>59055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9996FC2B-81CE-6717-3B53-FD5689D2C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4411980"/>
          <a:ext cx="8124825" cy="479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50</xdr:row>
      <xdr:rowOff>160020</xdr:rowOff>
    </xdr:from>
    <xdr:to>
      <xdr:col>9</xdr:col>
      <xdr:colOff>421005</xdr:colOff>
      <xdr:row>77</xdr:row>
      <xdr:rowOff>13335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86AE5D13-CAD9-D3B9-F503-4277A4829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" y="9304020"/>
          <a:ext cx="8124825" cy="479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77</xdr:row>
      <xdr:rowOff>106680</xdr:rowOff>
    </xdr:from>
    <xdr:to>
      <xdr:col>9</xdr:col>
      <xdr:colOff>421005</xdr:colOff>
      <xdr:row>103</xdr:row>
      <xdr:rowOff>142875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AAF7CC09-41FE-4477-1EF5-EAF3BCC8F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" y="14188440"/>
          <a:ext cx="8124825" cy="479107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104</xdr:row>
      <xdr:rowOff>7620</xdr:rowOff>
    </xdr:from>
    <xdr:to>
      <xdr:col>7</xdr:col>
      <xdr:colOff>396240</xdr:colOff>
      <xdr:row>129</xdr:row>
      <xdr:rowOff>140970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76121AC4-75C8-68E0-201F-D1A4597B2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7220" y="19027140"/>
          <a:ext cx="6400800" cy="4705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130</xdr:row>
      <xdr:rowOff>68580</xdr:rowOff>
    </xdr:from>
    <xdr:to>
      <xdr:col>9</xdr:col>
      <xdr:colOff>535305</xdr:colOff>
      <xdr:row>156</xdr:row>
      <xdr:rowOff>104775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1984CF9E-0F57-0BAB-4BB4-DD2684899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1460" y="23842980"/>
          <a:ext cx="8124825" cy="479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156</xdr:row>
      <xdr:rowOff>152400</xdr:rowOff>
    </xdr:from>
    <xdr:to>
      <xdr:col>9</xdr:col>
      <xdr:colOff>451485</xdr:colOff>
      <xdr:row>183</xdr:row>
      <xdr:rowOff>5715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6CB2DBEC-BF1D-4657-AFE0-F0FDF09CB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7640" y="28681680"/>
          <a:ext cx="8124825" cy="479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310243</xdr:colOff>
      <xdr:row>2</xdr:row>
      <xdr:rowOff>74024</xdr:rowOff>
    </xdr:from>
    <xdr:to>
      <xdr:col>24</xdr:col>
      <xdr:colOff>214568</xdr:colOff>
      <xdr:row>25</xdr:row>
      <xdr:rowOff>97011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D9BA97F-7FF4-B353-A83A-69143839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5443" y="444138"/>
          <a:ext cx="7219525" cy="42793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58384</xdr:colOff>
      <xdr:row>30</xdr:row>
      <xdr:rowOff>67292</xdr:rowOff>
    </xdr:from>
    <xdr:to>
      <xdr:col>15</xdr:col>
      <xdr:colOff>149429</xdr:colOff>
      <xdr:row>69</xdr:row>
      <xdr:rowOff>89089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67D6667-388B-8028-0FCD-C848D20AD8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4952"/>
        <a:stretch/>
      </xdr:blipFill>
      <xdr:spPr>
        <a:xfrm>
          <a:off x="58384" y="5138056"/>
          <a:ext cx="10357263" cy="5425069"/>
        </a:xfrm>
        <a:prstGeom prst="rect">
          <a:avLst/>
        </a:prstGeom>
      </xdr:spPr>
    </xdr:pic>
    <xdr:clientData/>
  </xdr:twoCellAnchor>
  <xdr:twoCellAnchor>
    <xdr:from>
      <xdr:col>17</xdr:col>
      <xdr:colOff>173181</xdr:colOff>
      <xdr:row>33</xdr:row>
      <xdr:rowOff>48490</xdr:rowOff>
    </xdr:from>
    <xdr:to>
      <xdr:col>31</xdr:col>
      <xdr:colOff>554181</xdr:colOff>
      <xdr:row>59</xdr:row>
      <xdr:rowOff>69272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7FACFF3-E3AD-504B-9495-FD9B6BC83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546847</xdr:colOff>
      <xdr:row>4</xdr:row>
      <xdr:rowOff>143435</xdr:rowOff>
    </xdr:from>
    <xdr:to>
      <xdr:col>27</xdr:col>
      <xdr:colOff>472253</xdr:colOff>
      <xdr:row>42</xdr:row>
      <xdr:rowOff>110133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98E4FAB-CA9E-E14E-806F-CF13C5B79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2282" y="860611"/>
          <a:ext cx="11507806" cy="62778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</xdr:colOff>
      <xdr:row>5</xdr:row>
      <xdr:rowOff>68580</xdr:rowOff>
    </xdr:from>
    <xdr:to>
      <xdr:col>23</xdr:col>
      <xdr:colOff>399641</xdr:colOff>
      <xdr:row>48</xdr:row>
      <xdr:rowOff>92312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BA50F4F-71F2-D871-313D-656920621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5680" y="792480"/>
          <a:ext cx="10717121" cy="62492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</xdr:colOff>
      <xdr:row>4</xdr:row>
      <xdr:rowOff>137160</xdr:rowOff>
    </xdr:from>
    <xdr:to>
      <xdr:col>21</xdr:col>
      <xdr:colOff>428039</xdr:colOff>
      <xdr:row>47</xdr:row>
      <xdr:rowOff>122787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963F487-B567-5D10-FB68-FBD9A1420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1880" y="716280"/>
          <a:ext cx="9450119" cy="62111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32</xdr:row>
      <xdr:rowOff>129540</xdr:rowOff>
    </xdr:from>
    <xdr:to>
      <xdr:col>10</xdr:col>
      <xdr:colOff>121920</xdr:colOff>
      <xdr:row>54</xdr:row>
      <xdr:rowOff>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051A245-9503-F112-44BF-3CD1DCFC16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" b="26423"/>
        <a:stretch/>
      </xdr:blipFill>
      <xdr:spPr>
        <a:xfrm>
          <a:off x="1524000" y="5715000"/>
          <a:ext cx="5608320" cy="3055620"/>
        </a:xfrm>
        <a:prstGeom prst="rect">
          <a:avLst/>
        </a:prstGeom>
      </xdr:spPr>
    </xdr:pic>
    <xdr:clientData/>
  </xdr:twoCellAnchor>
  <xdr:twoCellAnchor>
    <xdr:from>
      <xdr:col>11</xdr:col>
      <xdr:colOff>570251</xdr:colOff>
      <xdr:row>31</xdr:row>
      <xdr:rowOff>58112</xdr:rowOff>
    </xdr:from>
    <xdr:to>
      <xdr:col>27</xdr:col>
      <xdr:colOff>110138</xdr:colOff>
      <xdr:row>59</xdr:row>
      <xdr:rowOff>88369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9B0AC6D-1DEA-0044-C206-C39702727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640080</xdr:colOff>
      <xdr:row>31</xdr:row>
      <xdr:rowOff>83820</xdr:rowOff>
    </xdr:from>
    <xdr:to>
      <xdr:col>13</xdr:col>
      <xdr:colOff>497205</xdr:colOff>
      <xdr:row>59</xdr:row>
      <xdr:rowOff>76200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DED7D241-2A2C-7F53-906F-25373F332F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9200"/>
        <a:stretch/>
      </xdr:blipFill>
      <xdr:spPr>
        <a:xfrm>
          <a:off x="1463040" y="5669280"/>
          <a:ext cx="7858125" cy="40462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224118</xdr:colOff>
      <xdr:row>34</xdr:row>
      <xdr:rowOff>161364</xdr:rowOff>
    </xdr:from>
    <xdr:to>
      <xdr:col>26</xdr:col>
      <xdr:colOff>331694</xdr:colOff>
      <xdr:row>63</xdr:row>
      <xdr:rowOff>33462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B48C0D1A-D558-0B57-49F3-63C0C105C3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9412"/>
        <a:stretch/>
      </xdr:blipFill>
      <xdr:spPr>
        <a:xfrm>
          <a:off x="1613647" y="6257364"/>
          <a:ext cx="9879106" cy="50716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5F30C-476B-4CE1-A633-3658FCCA6D76}" name="Tabela1" displayName="Tabela1" ref="A2:J13" totalsRowShown="0">
  <autoFilter ref="A2:J13" xr:uid="{16F5F30C-476B-4CE1-A633-3658FCCA6D76}"/>
  <tableColumns count="10">
    <tableColumn id="1" xr3:uid="{0341284E-F59B-4146-993E-5B11624B2688}" name="Kraj"/>
    <tableColumn id="2" xr3:uid="{7D99FEC2-5D19-46FC-91D8-4CBAE3C1CC03}" name="2012"/>
    <tableColumn id="3" xr3:uid="{1E2826DF-07E8-424A-BB70-07CFCC395956}" name="2013"/>
    <tableColumn id="4" xr3:uid="{A1C069A3-8C36-4E42-8357-C706962C1F22}" name="2014"/>
    <tableColumn id="5" xr3:uid="{2A314FD2-28C6-4776-8955-E15F0625F27C}" name="2015"/>
    <tableColumn id="6" xr3:uid="{9DC804B8-41F7-422D-919C-BC31B1D2C3B3}" name="2016"/>
    <tableColumn id="7" xr3:uid="{AF535085-B8DE-48BD-AB90-296521B4E8EC}" name="2017"/>
    <tableColumn id="8" xr3:uid="{AEB8742D-3366-4A4C-B569-9FF3CFF6C7E3}" name="2018"/>
    <tableColumn id="9" xr3:uid="{308C0D03-B2E7-4331-9147-2663BA751374}" name="2019"/>
    <tableColumn id="10" xr3:uid="{3C0E048A-20ED-4AEB-BB17-427D65F58ED8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5A741-2FC2-4D59-8D43-2119DAF765A3}" name="Tabela13" displayName="Tabela13" ref="A1:J12" totalsRowShown="0">
  <autoFilter ref="A1:J12" xr:uid="{A6B5A741-2FC2-4D59-8D43-2119DAF765A3}"/>
  <tableColumns count="10">
    <tableColumn id="1" xr3:uid="{B950F4A6-ADAD-4F35-812E-1A4864596B9A}" name="Kraj"/>
    <tableColumn id="2" xr3:uid="{D7D6F321-6ACF-4AC2-8195-69E79A7AA5EC}" name="2012"/>
    <tableColumn id="3" xr3:uid="{D0AD5FC6-8DD6-462D-A41C-0D85F21BD5A3}" name="2013"/>
    <tableColumn id="4" xr3:uid="{83AAE791-B624-4646-AF2C-AB3497DFC42B}" name="2014"/>
    <tableColumn id="5" xr3:uid="{7B2AB566-5D86-4F1C-A258-6061F9CD7A0B}" name="2015"/>
    <tableColumn id="6" xr3:uid="{90FF3C48-92C3-4D60-BA1C-B18E9E98A694}" name="2016"/>
    <tableColumn id="7" xr3:uid="{16623EC6-1773-43EE-826A-F23D9B239DFF}" name="2017"/>
    <tableColumn id="8" xr3:uid="{4EEFD673-F68E-48DD-8C0C-8F41F1BEB3B0}" name="2018"/>
    <tableColumn id="9" xr3:uid="{3964CB21-0ED1-424D-8832-3F86BEAD35E2}" name="2019"/>
    <tableColumn id="10" xr3:uid="{D18027C7-BF9F-404B-95CB-2DB792526315}" name="20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280BC-4C72-4F5A-8906-B9572286F52D}" name="Tabela3" displayName="Tabela3" ref="A2:F12" totalsRowShown="0" dataDxfId="16">
  <autoFilter ref="A2:F12" xr:uid="{C91280BC-4C72-4F5A-8906-B9572286F52D}"/>
  <tableColumns count="6">
    <tableColumn id="1" xr3:uid="{F3683899-F26E-4775-B00F-963B704B2C38}" name="Kraj" dataDxfId="15"/>
    <tableColumn id="2" xr3:uid="{8B6F01D4-E110-4FE7-89BB-FF14FFE74FDC}" name="SEDA" dataDxfId="14"/>
    <tableColumn id="3" xr3:uid="{803B4D19-501B-4B6C-8B91-B6C890EF37A1}" name="Zamożność do dobrobytu" dataDxfId="13"/>
    <tableColumn id="4" xr3:uid="{CCA71DBC-F071-4EDB-8A25-93DAE0D64E9F}" name="Gini" dataDxfId="12"/>
    <tableColumn id="5" xr3:uid="{DB12F564-2496-487C-A045-C7E9DF17DD5B}" name="ubóstwo dzieci" dataDxfId="11"/>
    <tableColumn id="6" xr3:uid="{FC570877-0F03-4463-947F-70C3EA036F21}" name="ubóstwo ludzie starsi" dataDxfId="10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71C5B1-FD81-498F-A198-19E63AC343D9}" name="Tabela4" displayName="Tabela4" ref="A1:F11" totalsRowShown="0" headerRowDxfId="9" headerRowBorderDxfId="8" tableBorderDxfId="7" totalsRowBorderDxfId="6">
  <autoFilter ref="A1:F11" xr:uid="{3871C5B1-FD81-498F-A198-19E63AC343D9}"/>
  <tableColumns count="6">
    <tableColumn id="1" xr3:uid="{57B55311-7AFB-45B1-82A4-8C93388E1ECF}" name="Kraj" dataDxfId="5"/>
    <tableColumn id="2" xr3:uid="{D30624B8-5377-4AA1-B05E-15B179F8C50D}" name="seda" dataDxfId="4"/>
    <tableColumn id="3" xr3:uid="{A2312EEF-4CB4-4F1B-A389-44F06F3DB1E6}" name="Zamożność/dobrobyt" dataDxfId="3"/>
    <tableColumn id="4" xr3:uid="{DE2F2847-548B-4FF3-B221-A013DF96186C}" name="Gini" dataDxfId="2"/>
    <tableColumn id="5" xr3:uid="{F3446A1E-24FD-4A44-B14F-7F50AAB05965}" name="Ubóstwo_dzieci" dataDxfId="1"/>
    <tableColumn id="6" xr3:uid="{1CF08B54-2E61-4E63-B95F-687DBA50AC98}" name="Ubóstwo_LudzieStars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c.europa.eu/eurostat/databrowser/view/tessi190/default/table?lang=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eurostat/databrowser/view/tespm040__custom_10975431/default/table?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c.europa.eu/eurostat/databrowser/view/tespm090__custom_10975592/default/table?lang=e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ec.europa.eu/eurostat/databrowser/view/CEI_WM011__custom_11192287/default/tabl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6CB6-7A8F-4F55-A6AA-D9B26DF9BA13}">
  <dimension ref="A2:J13"/>
  <sheetViews>
    <sheetView zoomScale="55" zoomScaleNormal="55" workbookViewId="0">
      <selection activeCell="H13" sqref="H13"/>
    </sheetView>
  </sheetViews>
  <sheetFormatPr defaultRowHeight="14.4"/>
  <sheetData>
    <row r="2" spans="1:10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s="1" t="s">
        <v>1</v>
      </c>
      <c r="B3">
        <v>66.3</v>
      </c>
      <c r="C3">
        <v>66.5</v>
      </c>
      <c r="D3">
        <v>66.8</v>
      </c>
      <c r="E3">
        <v>67.599999999999994</v>
      </c>
      <c r="F3">
        <v>68.900000000000006</v>
      </c>
      <c r="G3">
        <v>69.5</v>
      </c>
      <c r="H3">
        <v>69</v>
      </c>
      <c r="I3">
        <v>69.3</v>
      </c>
      <c r="J3">
        <v>69.5</v>
      </c>
    </row>
    <row r="4" spans="1:10">
      <c r="A4" t="s">
        <v>2</v>
      </c>
      <c r="B4">
        <v>81.599999999999994</v>
      </c>
      <c r="C4">
        <v>81.099999999999994</v>
      </c>
      <c r="D4">
        <v>80.900000000000006</v>
      </c>
      <c r="E4">
        <v>82.1</v>
      </c>
      <c r="F4">
        <v>81.8</v>
      </c>
      <c r="G4">
        <v>82.1</v>
      </c>
      <c r="H4">
        <v>81.599999999999994</v>
      </c>
      <c r="I4">
        <v>81.2</v>
      </c>
      <c r="J4">
        <v>81.2</v>
      </c>
    </row>
    <row r="5" spans="1:10">
      <c r="A5" t="s">
        <v>3</v>
      </c>
      <c r="B5">
        <v>69.5</v>
      </c>
      <c r="C5">
        <v>69.099999999999994</v>
      </c>
      <c r="D5">
        <v>69.5</v>
      </c>
      <c r="E5">
        <v>70.599999999999994</v>
      </c>
      <c r="F5">
        <v>71.2</v>
      </c>
      <c r="G5">
        <v>71.7</v>
      </c>
      <c r="H5">
        <v>71.400000000000006</v>
      </c>
      <c r="I5">
        <v>71.8</v>
      </c>
      <c r="J5">
        <v>72.099999999999994</v>
      </c>
    </row>
    <row r="6" spans="1:10">
      <c r="A6" t="s">
        <v>4</v>
      </c>
      <c r="B6">
        <v>71.099999999999994</v>
      </c>
      <c r="C6">
        <v>69.900000000000006</v>
      </c>
      <c r="D6">
        <v>69.599999999999994</v>
      </c>
      <c r="E6">
        <v>70.099999999999994</v>
      </c>
      <c r="F6">
        <v>70.7</v>
      </c>
      <c r="G6">
        <v>71.2</v>
      </c>
      <c r="H6">
        <v>71.2</v>
      </c>
      <c r="I6">
        <v>71.2</v>
      </c>
      <c r="J6">
        <v>71.7</v>
      </c>
    </row>
    <row r="7" spans="1:10">
      <c r="A7" t="s">
        <v>5</v>
      </c>
      <c r="B7">
        <v>84.3</v>
      </c>
      <c r="C7">
        <v>84</v>
      </c>
      <c r="D7">
        <v>84.5</v>
      </c>
      <c r="E7">
        <v>84.7</v>
      </c>
      <c r="F7">
        <v>84.4</v>
      </c>
      <c r="G7">
        <v>84.4</v>
      </c>
      <c r="H7">
        <v>84.2</v>
      </c>
      <c r="I7">
        <v>83.7</v>
      </c>
      <c r="J7">
        <v>84.2</v>
      </c>
    </row>
    <row r="8" spans="1:10">
      <c r="A8" t="s">
        <v>6</v>
      </c>
      <c r="B8">
        <v>83.4</v>
      </c>
      <c r="C8">
        <v>82.7</v>
      </c>
      <c r="D8">
        <v>83.1</v>
      </c>
      <c r="E8">
        <v>83.8</v>
      </c>
      <c r="F8">
        <v>83.7</v>
      </c>
      <c r="G8">
        <v>83.8</v>
      </c>
      <c r="H8">
        <v>83.5</v>
      </c>
      <c r="I8">
        <v>83.2</v>
      </c>
      <c r="J8">
        <v>83.7</v>
      </c>
    </row>
    <row r="9" spans="1:10">
      <c r="A9" t="s">
        <v>7</v>
      </c>
      <c r="B9">
        <v>54.4</v>
      </c>
      <c r="C9">
        <v>54</v>
      </c>
      <c r="D9">
        <v>54.2</v>
      </c>
      <c r="E9">
        <v>55.6</v>
      </c>
      <c r="F9">
        <v>56</v>
      </c>
      <c r="G9">
        <v>56.3</v>
      </c>
      <c r="H9">
        <v>57.3</v>
      </c>
      <c r="I9">
        <v>57.6</v>
      </c>
      <c r="J9">
        <v>58.4</v>
      </c>
    </row>
    <row r="10" spans="1:10">
      <c r="A10" t="s">
        <v>8</v>
      </c>
      <c r="B10">
        <v>55.1</v>
      </c>
      <c r="C10">
        <v>55</v>
      </c>
      <c r="D10">
        <v>54.8</v>
      </c>
      <c r="E10">
        <v>55.5</v>
      </c>
      <c r="F10">
        <v>56.7</v>
      </c>
      <c r="G10">
        <v>56.8</v>
      </c>
      <c r="H10">
        <v>58.8</v>
      </c>
      <c r="I10">
        <v>59.4</v>
      </c>
      <c r="J10">
        <v>59.2</v>
      </c>
    </row>
    <row r="11" spans="1:10">
      <c r="A11" t="s">
        <v>9</v>
      </c>
      <c r="B11">
        <v>60.7</v>
      </c>
      <c r="C11">
        <v>60.3</v>
      </c>
      <c r="D11">
        <v>60.7</v>
      </c>
      <c r="E11">
        <v>62.1</v>
      </c>
      <c r="F11">
        <v>62</v>
      </c>
      <c r="G11">
        <v>62.2</v>
      </c>
      <c r="H11">
        <v>63.5</v>
      </c>
      <c r="I11">
        <v>64.099999999999994</v>
      </c>
      <c r="J11">
        <v>64.5</v>
      </c>
    </row>
    <row r="12" spans="1:10">
      <c r="A12" t="s">
        <v>10</v>
      </c>
      <c r="B12">
        <v>64.099999999999994</v>
      </c>
      <c r="C12">
        <v>67.400000000000006</v>
      </c>
      <c r="D12">
        <v>62.1</v>
      </c>
      <c r="E12">
        <v>62.3</v>
      </c>
      <c r="F12">
        <v>62.8</v>
      </c>
      <c r="G12">
        <v>63.4</v>
      </c>
      <c r="H12">
        <v>64.099999999999994</v>
      </c>
      <c r="I12">
        <v>64.8</v>
      </c>
      <c r="J12">
        <v>64.599999999999994</v>
      </c>
    </row>
    <row r="13" spans="1:10">
      <c r="A13" t="s">
        <v>153</v>
      </c>
      <c r="B13">
        <f>SUBTOTAL(101,B3:B12)</f>
        <v>69.050000000000011</v>
      </c>
      <c r="C13">
        <f>SUBTOTAL(101,C3:C12)</f>
        <v>68.999999999999986</v>
      </c>
      <c r="D13">
        <f t="shared" ref="D13:J13" si="0">SUBTOTAL(101,D3:D12)</f>
        <v>68.62</v>
      </c>
      <c r="E13">
        <f t="shared" si="0"/>
        <v>69.44</v>
      </c>
      <c r="F13">
        <f t="shared" si="0"/>
        <v>69.820000000000007</v>
      </c>
      <c r="G13">
        <f t="shared" si="0"/>
        <v>70.14</v>
      </c>
      <c r="H13">
        <f t="shared" si="0"/>
        <v>70.459999999999994</v>
      </c>
      <c r="I13">
        <f t="shared" si="0"/>
        <v>70.63</v>
      </c>
      <c r="J13">
        <f t="shared" si="0"/>
        <v>70.91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6F78-763B-407B-9EFD-F7A9ADEAE64C}">
  <dimension ref="A1:W38"/>
  <sheetViews>
    <sheetView workbookViewId="0">
      <selection activeCell="G5" sqref="G5"/>
    </sheetView>
  </sheetViews>
  <sheetFormatPr defaultRowHeight="14.4"/>
  <sheetData>
    <row r="1" spans="1:23">
      <c r="A1" s="55" t="s">
        <v>130</v>
      </c>
    </row>
    <row r="2" spans="1:23">
      <c r="A2" s="55" t="s">
        <v>47</v>
      </c>
      <c r="B2" s="56" t="s">
        <v>131</v>
      </c>
    </row>
    <row r="3" spans="1:23">
      <c r="A3" s="55" t="s">
        <v>45</v>
      </c>
      <c r="B3" s="55" t="s">
        <v>132</v>
      </c>
    </row>
    <row r="5" spans="1:23">
      <c r="A5" s="56" t="s">
        <v>43</v>
      </c>
      <c r="C5" s="55" t="s">
        <v>42</v>
      </c>
    </row>
    <row r="6" spans="1:23">
      <c r="A6" s="56" t="s">
        <v>61</v>
      </c>
      <c r="C6" s="55" t="s">
        <v>72</v>
      </c>
    </row>
    <row r="7" spans="1:23">
      <c r="A7" s="56" t="s">
        <v>55</v>
      </c>
      <c r="C7" s="55" t="s">
        <v>54</v>
      </c>
    </row>
    <row r="8" spans="1:23">
      <c r="A8" s="56" t="s">
        <v>59</v>
      </c>
      <c r="C8" s="55" t="s">
        <v>133</v>
      </c>
    </row>
    <row r="9" spans="1:23">
      <c r="A9" s="56" t="s">
        <v>53</v>
      </c>
      <c r="C9" s="55" t="s">
        <v>134</v>
      </c>
    </row>
    <row r="11" spans="1:23">
      <c r="A11" s="57" t="s">
        <v>40</v>
      </c>
      <c r="B11" s="83" t="s">
        <v>11</v>
      </c>
      <c r="C11" s="84" t="s">
        <v>28</v>
      </c>
      <c r="D11" s="83" t="s">
        <v>12</v>
      </c>
      <c r="E11" s="84" t="s">
        <v>28</v>
      </c>
      <c r="F11" s="58" t="s">
        <v>13</v>
      </c>
      <c r="G11" s="58" t="s">
        <v>28</v>
      </c>
      <c r="H11" s="58" t="s">
        <v>14</v>
      </c>
      <c r="I11" s="58" t="s">
        <v>28</v>
      </c>
      <c r="J11" s="83" t="s">
        <v>15</v>
      </c>
      <c r="K11" s="84" t="s">
        <v>28</v>
      </c>
      <c r="L11" s="83" t="s">
        <v>16</v>
      </c>
      <c r="M11" s="84" t="s">
        <v>28</v>
      </c>
      <c r="N11" s="83" t="s">
        <v>17</v>
      </c>
      <c r="O11" s="84" t="s">
        <v>28</v>
      </c>
      <c r="P11" s="83" t="s">
        <v>18</v>
      </c>
      <c r="Q11" s="84" t="s">
        <v>28</v>
      </c>
      <c r="R11" s="83" t="s">
        <v>19</v>
      </c>
      <c r="S11" s="84" t="s">
        <v>28</v>
      </c>
      <c r="T11" s="83" t="s">
        <v>20</v>
      </c>
      <c r="U11" s="84" t="s">
        <v>28</v>
      </c>
      <c r="V11" s="83" t="s">
        <v>21</v>
      </c>
      <c r="W11" s="84" t="s">
        <v>28</v>
      </c>
    </row>
    <row r="12" spans="1:23">
      <c r="A12" s="61" t="s">
        <v>38</v>
      </c>
      <c r="B12" s="64">
        <v>22.7</v>
      </c>
      <c r="C12" s="63" t="s">
        <v>28</v>
      </c>
      <c r="D12" s="64">
        <v>24.2</v>
      </c>
      <c r="E12" s="63" t="s">
        <v>28</v>
      </c>
      <c r="F12" s="64">
        <v>25.4</v>
      </c>
      <c r="G12" s="63" t="s">
        <v>23</v>
      </c>
      <c r="H12" s="64">
        <v>25.8</v>
      </c>
      <c r="I12" s="63" t="s">
        <v>28</v>
      </c>
      <c r="J12" s="62">
        <v>26</v>
      </c>
      <c r="K12" s="63"/>
      <c r="L12" s="64">
        <v>26.1</v>
      </c>
      <c r="M12" s="63" t="s">
        <v>28</v>
      </c>
      <c r="N12" s="64">
        <v>26.4</v>
      </c>
      <c r="O12" s="63" t="s">
        <v>28</v>
      </c>
      <c r="P12" s="64">
        <v>26.4</v>
      </c>
      <c r="Q12" s="63" t="s">
        <v>28</v>
      </c>
      <c r="R12" s="64">
        <v>27.5</v>
      </c>
      <c r="S12" s="63" t="s">
        <v>28</v>
      </c>
      <c r="T12" s="64">
        <v>27.8</v>
      </c>
      <c r="U12" s="63" t="s">
        <v>23</v>
      </c>
      <c r="V12" s="64">
        <v>27.8</v>
      </c>
      <c r="W12" s="63" t="s">
        <v>23</v>
      </c>
    </row>
    <row r="13" spans="1:23">
      <c r="A13" s="61" t="s">
        <v>37</v>
      </c>
      <c r="B13" s="65">
        <v>18.2</v>
      </c>
      <c r="C13" s="66" t="s">
        <v>28</v>
      </c>
      <c r="D13" s="65">
        <v>19.100000000000001</v>
      </c>
      <c r="E13" s="66" t="s">
        <v>28</v>
      </c>
      <c r="F13" s="65">
        <v>19.899999999999999</v>
      </c>
      <c r="G13" s="66" t="s">
        <v>23</v>
      </c>
      <c r="H13" s="65">
        <v>20.5</v>
      </c>
      <c r="I13" s="66" t="s">
        <v>28</v>
      </c>
      <c r="J13" s="65">
        <v>21.2</v>
      </c>
      <c r="K13" s="66" t="s">
        <v>28</v>
      </c>
      <c r="L13" s="67">
        <v>22</v>
      </c>
      <c r="M13" s="66" t="s">
        <v>28</v>
      </c>
      <c r="N13" s="65">
        <v>22.2</v>
      </c>
      <c r="O13" s="66" t="s">
        <v>28</v>
      </c>
      <c r="P13" s="65">
        <v>22.1</v>
      </c>
      <c r="Q13" s="66" t="s">
        <v>28</v>
      </c>
      <c r="R13" s="65">
        <v>22.7</v>
      </c>
      <c r="S13" s="66" t="s">
        <v>28</v>
      </c>
      <c r="T13" s="65">
        <v>24.1</v>
      </c>
      <c r="U13" s="66" t="s">
        <v>23</v>
      </c>
      <c r="V13" s="65">
        <v>24.2</v>
      </c>
      <c r="W13" s="66" t="s">
        <v>28</v>
      </c>
    </row>
    <row r="14" spans="1:23">
      <c r="A14" s="61" t="s">
        <v>36</v>
      </c>
      <c r="B14" s="64">
        <v>32.299999999999997</v>
      </c>
      <c r="C14" s="63" t="s">
        <v>28</v>
      </c>
      <c r="D14" s="64">
        <v>32.9</v>
      </c>
      <c r="E14" s="63" t="s">
        <v>28</v>
      </c>
      <c r="F14" s="64">
        <v>33.4</v>
      </c>
      <c r="G14" s="63" t="s">
        <v>23</v>
      </c>
      <c r="H14" s="64">
        <v>34.299999999999997</v>
      </c>
      <c r="I14" s="63" t="s">
        <v>28</v>
      </c>
      <c r="J14" s="64">
        <v>35.299999999999997</v>
      </c>
      <c r="K14" s="63" t="s">
        <v>23</v>
      </c>
      <c r="L14" s="64">
        <v>36.200000000000003</v>
      </c>
      <c r="M14" s="63" t="s">
        <v>23</v>
      </c>
      <c r="N14" s="64">
        <v>36.9</v>
      </c>
      <c r="O14" s="63" t="s">
        <v>28</v>
      </c>
      <c r="P14" s="64">
        <v>37.9</v>
      </c>
      <c r="Q14" s="63" t="s">
        <v>28</v>
      </c>
      <c r="R14" s="64">
        <v>38.200000000000003</v>
      </c>
      <c r="S14" s="63" t="s">
        <v>28</v>
      </c>
      <c r="T14" s="64">
        <v>39.299999999999997</v>
      </c>
      <c r="U14" s="63" t="s">
        <v>23</v>
      </c>
      <c r="V14" s="64">
        <v>39.9</v>
      </c>
      <c r="W14" s="63" t="s">
        <v>28</v>
      </c>
    </row>
    <row r="15" spans="1:23">
      <c r="A15" s="61" t="s">
        <v>35</v>
      </c>
      <c r="B15" s="65">
        <v>27.1</v>
      </c>
      <c r="C15" s="66" t="s">
        <v>28</v>
      </c>
      <c r="D15" s="65">
        <v>27.6</v>
      </c>
      <c r="E15" s="66" t="s">
        <v>28</v>
      </c>
      <c r="F15" s="65">
        <v>26.3</v>
      </c>
      <c r="G15" s="66" t="s">
        <v>23</v>
      </c>
      <c r="H15" s="65">
        <v>26.9</v>
      </c>
      <c r="I15" s="66" t="s">
        <v>28</v>
      </c>
      <c r="J15" s="65">
        <v>27.7</v>
      </c>
      <c r="K15" s="66" t="s">
        <v>28</v>
      </c>
      <c r="L15" s="67">
        <v>28</v>
      </c>
      <c r="M15" s="66" t="s">
        <v>28</v>
      </c>
      <c r="N15" s="65">
        <v>28.4</v>
      </c>
      <c r="O15" s="66" t="s">
        <v>28</v>
      </c>
      <c r="P15" s="65">
        <v>29.2</v>
      </c>
      <c r="Q15" s="66" t="s">
        <v>28</v>
      </c>
      <c r="R15" s="65">
        <v>30.4</v>
      </c>
      <c r="S15" s="66" t="s">
        <v>23</v>
      </c>
      <c r="T15" s="65">
        <v>31.3</v>
      </c>
      <c r="U15" s="66" t="s">
        <v>23</v>
      </c>
      <c r="V15" s="65">
        <v>31.5</v>
      </c>
      <c r="W15" s="66" t="s">
        <v>28</v>
      </c>
    </row>
    <row r="16" spans="1:23">
      <c r="A16" s="61" t="s">
        <v>34</v>
      </c>
      <c r="B16" s="64">
        <v>23.5</v>
      </c>
      <c r="C16" s="63" t="s">
        <v>28</v>
      </c>
      <c r="D16" s="64">
        <v>24.8</v>
      </c>
      <c r="E16" s="63" t="s">
        <v>28</v>
      </c>
      <c r="F16" s="64">
        <v>25.7</v>
      </c>
      <c r="G16" s="63" t="s">
        <v>23</v>
      </c>
      <c r="H16" s="64">
        <v>26.5</v>
      </c>
      <c r="I16" s="63" t="s">
        <v>28</v>
      </c>
      <c r="J16" s="64">
        <v>27.6</v>
      </c>
      <c r="K16" s="63" t="s">
        <v>28</v>
      </c>
      <c r="L16" s="64">
        <v>28.3</v>
      </c>
      <c r="M16" s="63" t="s">
        <v>28</v>
      </c>
      <c r="N16" s="64">
        <v>28.9</v>
      </c>
      <c r="O16" s="63" t="s">
        <v>28</v>
      </c>
      <c r="P16" s="64">
        <v>29.1</v>
      </c>
      <c r="Q16" s="63" t="s">
        <v>28</v>
      </c>
      <c r="R16" s="64">
        <v>30.1</v>
      </c>
      <c r="S16" s="63" t="s">
        <v>28</v>
      </c>
      <c r="T16" s="64">
        <v>31.9</v>
      </c>
      <c r="U16" s="63" t="s">
        <v>23</v>
      </c>
      <c r="V16" s="64">
        <v>32.4</v>
      </c>
      <c r="W16" s="63" t="s">
        <v>28</v>
      </c>
    </row>
    <row r="17" spans="1:23">
      <c r="A17" s="61" t="s">
        <v>33</v>
      </c>
      <c r="B17" s="67">
        <v>30</v>
      </c>
      <c r="C17" s="66" t="s">
        <v>28</v>
      </c>
      <c r="D17" s="67">
        <v>31</v>
      </c>
      <c r="E17" s="66" t="s">
        <v>28</v>
      </c>
      <c r="F17" s="65">
        <v>31.9</v>
      </c>
      <c r="G17" s="66" t="s">
        <v>23</v>
      </c>
      <c r="H17" s="65">
        <v>32.200000000000003</v>
      </c>
      <c r="I17" s="66" t="s">
        <v>28</v>
      </c>
      <c r="J17" s="65">
        <v>32.799999999999997</v>
      </c>
      <c r="K17" s="66" t="s">
        <v>28</v>
      </c>
      <c r="L17" s="65">
        <v>33.299999999999997</v>
      </c>
      <c r="M17" s="66" t="s">
        <v>28</v>
      </c>
      <c r="N17" s="65">
        <v>34.1</v>
      </c>
      <c r="O17" s="66" t="s">
        <v>28</v>
      </c>
      <c r="P17" s="65">
        <v>35.5</v>
      </c>
      <c r="Q17" s="66" t="s">
        <v>28</v>
      </c>
      <c r="R17" s="65">
        <v>36.6</v>
      </c>
      <c r="S17" s="66" t="s">
        <v>28</v>
      </c>
      <c r="T17" s="65">
        <v>37.299999999999997</v>
      </c>
      <c r="U17" s="66" t="s">
        <v>23</v>
      </c>
      <c r="V17" s="65">
        <v>37.700000000000003</v>
      </c>
      <c r="W17" s="66" t="s">
        <v>28</v>
      </c>
    </row>
    <row r="18" spans="1:23">
      <c r="A18" s="61" t="s">
        <v>32</v>
      </c>
      <c r="B18" s="64">
        <v>17.8</v>
      </c>
      <c r="C18" s="63" t="s">
        <v>28</v>
      </c>
      <c r="D18" s="64">
        <v>19.100000000000001</v>
      </c>
      <c r="E18" s="63" t="s">
        <v>28</v>
      </c>
      <c r="F18" s="64">
        <v>20.399999999999999</v>
      </c>
      <c r="G18" s="63" t="s">
        <v>23</v>
      </c>
      <c r="H18" s="64">
        <v>22.1</v>
      </c>
      <c r="I18" s="63" t="s">
        <v>28</v>
      </c>
      <c r="J18" s="64">
        <v>22.3</v>
      </c>
      <c r="K18" s="63" t="s">
        <v>28</v>
      </c>
      <c r="L18" s="64">
        <v>22.8</v>
      </c>
      <c r="M18" s="63" t="s">
        <v>28</v>
      </c>
      <c r="N18" s="64">
        <v>24.3</v>
      </c>
      <c r="O18" s="63" t="s">
        <v>28</v>
      </c>
      <c r="P18" s="62">
        <v>24</v>
      </c>
      <c r="Q18" s="63" t="s">
        <v>28</v>
      </c>
      <c r="R18" s="64">
        <v>24.1</v>
      </c>
      <c r="S18" s="63" t="s">
        <v>28</v>
      </c>
      <c r="T18" s="62">
        <v>24</v>
      </c>
      <c r="U18" s="63" t="s">
        <v>23</v>
      </c>
      <c r="V18" s="64">
        <v>23.8</v>
      </c>
      <c r="W18" s="63" t="s">
        <v>28</v>
      </c>
    </row>
    <row r="19" spans="1:23">
      <c r="A19" s="61" t="s">
        <v>31</v>
      </c>
      <c r="B19" s="65">
        <v>23.1</v>
      </c>
      <c r="C19" s="66" t="s">
        <v>28</v>
      </c>
      <c r="D19" s="65">
        <v>24.2</v>
      </c>
      <c r="E19" s="66" t="s">
        <v>28</v>
      </c>
      <c r="F19" s="65">
        <v>25.3</v>
      </c>
      <c r="G19" s="66" t="s">
        <v>23</v>
      </c>
      <c r="H19" s="65">
        <v>25.9</v>
      </c>
      <c r="I19" s="66" t="s">
        <v>28</v>
      </c>
      <c r="J19" s="65">
        <v>26.7</v>
      </c>
      <c r="K19" s="66" t="s">
        <v>28</v>
      </c>
      <c r="L19" s="65">
        <v>27.7</v>
      </c>
      <c r="M19" s="66" t="s">
        <v>28</v>
      </c>
      <c r="N19" s="65">
        <v>28.3</v>
      </c>
      <c r="O19" s="66" t="s">
        <v>28</v>
      </c>
      <c r="P19" s="65">
        <v>29.4</v>
      </c>
      <c r="Q19" s="66" t="s">
        <v>28</v>
      </c>
      <c r="R19" s="65">
        <v>30.1</v>
      </c>
      <c r="S19" s="66" t="s">
        <v>28</v>
      </c>
      <c r="T19" s="65">
        <v>30.3</v>
      </c>
      <c r="U19" s="66" t="s">
        <v>23</v>
      </c>
      <c r="V19" s="65">
        <v>30.8</v>
      </c>
      <c r="W19" s="66" t="s">
        <v>28</v>
      </c>
    </row>
    <row r="20" spans="1:23">
      <c r="A20" s="61" t="s">
        <v>30</v>
      </c>
      <c r="B20" s="64">
        <v>13.9</v>
      </c>
      <c r="C20" s="63" t="s">
        <v>28</v>
      </c>
      <c r="D20" s="64">
        <v>14.3</v>
      </c>
      <c r="E20" s="63" t="s">
        <v>28</v>
      </c>
      <c r="F20" s="64">
        <v>14.6</v>
      </c>
      <c r="G20" s="63" t="s">
        <v>23</v>
      </c>
      <c r="H20" s="64">
        <v>15.6</v>
      </c>
      <c r="I20" s="63" t="s">
        <v>28</v>
      </c>
      <c r="J20" s="64">
        <v>15.8</v>
      </c>
      <c r="K20" s="63" t="s">
        <v>28</v>
      </c>
      <c r="L20" s="62">
        <v>16</v>
      </c>
      <c r="M20" s="63" t="s">
        <v>28</v>
      </c>
      <c r="N20" s="64">
        <v>16.100000000000001</v>
      </c>
      <c r="O20" s="63" t="s">
        <v>28</v>
      </c>
      <c r="P20" s="64">
        <v>16.600000000000001</v>
      </c>
      <c r="Q20" s="63" t="s">
        <v>28</v>
      </c>
      <c r="R20" s="64">
        <v>16.8</v>
      </c>
      <c r="S20" s="63" t="s">
        <v>28</v>
      </c>
      <c r="T20" s="64">
        <v>16.8</v>
      </c>
      <c r="U20" s="63" t="s">
        <v>23</v>
      </c>
      <c r="V20" s="64">
        <v>17.399999999999999</v>
      </c>
      <c r="W20" s="63" t="s">
        <v>28</v>
      </c>
    </row>
    <row r="21" spans="1:23">
      <c r="A21" s="61" t="s">
        <v>29</v>
      </c>
      <c r="B21" s="65">
        <v>37.4</v>
      </c>
      <c r="C21" s="66" t="s">
        <v>28</v>
      </c>
      <c r="D21" s="65">
        <v>38.200000000000003</v>
      </c>
      <c r="E21" s="66" t="s">
        <v>28</v>
      </c>
      <c r="F21" s="65">
        <v>39.5</v>
      </c>
      <c r="G21" s="66" t="s">
        <v>23</v>
      </c>
      <c r="H21" s="65">
        <v>40.299999999999997</v>
      </c>
      <c r="I21" s="66" t="s">
        <v>28</v>
      </c>
      <c r="J21" s="65">
        <v>40.6</v>
      </c>
      <c r="K21" s="66" t="s">
        <v>28</v>
      </c>
      <c r="L21" s="65">
        <v>41.2</v>
      </c>
      <c r="M21" s="66" t="s">
        <v>28</v>
      </c>
      <c r="N21" s="67">
        <v>42</v>
      </c>
      <c r="O21" s="66" t="s">
        <v>28</v>
      </c>
      <c r="P21" s="65">
        <v>43.1</v>
      </c>
      <c r="Q21" s="66" t="s">
        <v>28</v>
      </c>
      <c r="R21" s="65">
        <v>44.5</v>
      </c>
      <c r="S21" s="66" t="s">
        <v>28</v>
      </c>
      <c r="T21" s="65">
        <v>39.700000000000003</v>
      </c>
      <c r="U21" s="66" t="s">
        <v>23</v>
      </c>
      <c r="V21" s="65">
        <v>40.200000000000003</v>
      </c>
      <c r="W21" s="66" t="s">
        <v>28</v>
      </c>
    </row>
    <row r="23" spans="1:23">
      <c r="A23" s="56" t="s">
        <v>27</v>
      </c>
    </row>
    <row r="24" spans="1:23">
      <c r="A24" s="56" t="s">
        <v>26</v>
      </c>
      <c r="B24" s="55" t="s">
        <v>25</v>
      </c>
    </row>
    <row r="25" spans="1:23">
      <c r="A25" s="56" t="s">
        <v>24</v>
      </c>
      <c r="G25" t="s">
        <v>135</v>
      </c>
    </row>
    <row r="26" spans="1:23">
      <c r="A26" s="56" t="s">
        <v>23</v>
      </c>
      <c r="B26" s="55" t="s">
        <v>22</v>
      </c>
      <c r="G26" t="s">
        <v>145</v>
      </c>
    </row>
    <row r="27" spans="1:23">
      <c r="G27" t="s">
        <v>136</v>
      </c>
    </row>
    <row r="28" spans="1:23">
      <c r="G28" t="s">
        <v>137</v>
      </c>
    </row>
    <row r="29" spans="1:23">
      <c r="G29" t="s">
        <v>138</v>
      </c>
    </row>
    <row r="30" spans="1:23">
      <c r="G30" t="s">
        <v>139</v>
      </c>
    </row>
    <row r="31" spans="1:23">
      <c r="G31" t="s">
        <v>140</v>
      </c>
    </row>
    <row r="32" spans="1:23">
      <c r="G32" t="s">
        <v>141</v>
      </c>
    </row>
    <row r="33" spans="1:7">
      <c r="G33" t="s">
        <v>142</v>
      </c>
    </row>
    <row r="34" spans="1:7">
      <c r="G34" t="s">
        <v>143</v>
      </c>
    </row>
    <row r="35" spans="1:7">
      <c r="G35" t="s">
        <v>144</v>
      </c>
    </row>
    <row r="38" spans="1:7">
      <c r="A38" t="s">
        <v>129</v>
      </c>
    </row>
  </sheetData>
  <mergeCells count="9">
    <mergeCell ref="N11:O11"/>
    <mergeCell ref="P11:Q11"/>
    <mergeCell ref="R11:S11"/>
    <mergeCell ref="T11:U11"/>
    <mergeCell ref="V11:W11"/>
    <mergeCell ref="L11:M11"/>
    <mergeCell ref="B11:C11"/>
    <mergeCell ref="D11:E11"/>
    <mergeCell ref="J11:K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ECF4-B69C-42D1-B78C-55F19790912B}">
  <dimension ref="A1:U108"/>
  <sheetViews>
    <sheetView zoomScale="85" zoomScaleNormal="85" workbookViewId="0">
      <selection activeCell="T25" sqref="T25"/>
    </sheetView>
  </sheetViews>
  <sheetFormatPr defaultRowHeight="14.4"/>
  <sheetData>
    <row r="1" spans="1:21">
      <c r="O1" t="s">
        <v>149</v>
      </c>
      <c r="P1" t="s">
        <v>150</v>
      </c>
    </row>
    <row r="2" spans="1:21" ht="15" thickBot="1">
      <c r="S2" t="s">
        <v>148</v>
      </c>
    </row>
    <row r="3" spans="1:21">
      <c r="B3" s="58" t="s">
        <v>11</v>
      </c>
      <c r="C3" s="58" t="s">
        <v>12</v>
      </c>
      <c r="D3" s="58" t="s">
        <v>13</v>
      </c>
      <c r="E3" s="58" t="s">
        <v>14</v>
      </c>
      <c r="F3" s="58" t="s">
        <v>15</v>
      </c>
      <c r="G3" s="68" t="s">
        <v>16</v>
      </c>
      <c r="H3" s="58" t="s">
        <v>17</v>
      </c>
      <c r="I3" s="58" t="s">
        <v>18</v>
      </c>
      <c r="J3" s="58" t="s">
        <v>19</v>
      </c>
      <c r="K3" s="58" t="s">
        <v>20</v>
      </c>
      <c r="L3" s="58" t="s">
        <v>21</v>
      </c>
      <c r="O3" s="62">
        <v>25</v>
      </c>
      <c r="P3" s="64">
        <v>22.7</v>
      </c>
      <c r="S3" s="70"/>
      <c r="T3" s="70" t="s">
        <v>146</v>
      </c>
      <c r="U3" s="70" t="s">
        <v>147</v>
      </c>
    </row>
    <row r="4" spans="1:21">
      <c r="A4" s="61" t="s">
        <v>38</v>
      </c>
      <c r="B4" s="62">
        <v>25</v>
      </c>
      <c r="C4" s="64">
        <v>28.5</v>
      </c>
      <c r="D4" s="64">
        <v>23.1</v>
      </c>
      <c r="E4" s="64">
        <v>29.4</v>
      </c>
      <c r="F4" s="64">
        <v>31.8</v>
      </c>
      <c r="G4" s="64">
        <v>34.6</v>
      </c>
      <c r="H4" s="64">
        <v>31.5</v>
      </c>
      <c r="I4" s="64">
        <v>34.6</v>
      </c>
      <c r="J4" s="64">
        <v>35.200000000000003</v>
      </c>
      <c r="K4" s="64">
        <v>28.2</v>
      </c>
      <c r="L4" s="63" t="s">
        <v>26</v>
      </c>
      <c r="O4" s="65">
        <v>23.2</v>
      </c>
      <c r="P4" s="65">
        <v>18.2</v>
      </c>
      <c r="S4" t="s">
        <v>146</v>
      </c>
      <c r="T4">
        <v>1</v>
      </c>
    </row>
    <row r="5" spans="1:21" ht="15" thickBot="1">
      <c r="A5" s="61" t="s">
        <v>37</v>
      </c>
      <c r="B5" s="65">
        <v>23.2</v>
      </c>
      <c r="C5" s="65">
        <v>24.2</v>
      </c>
      <c r="D5" s="65">
        <v>25.4</v>
      </c>
      <c r="E5" s="65">
        <v>29.7</v>
      </c>
      <c r="F5" s="65">
        <v>33.6</v>
      </c>
      <c r="G5" s="65">
        <v>32.1</v>
      </c>
      <c r="H5" s="65">
        <v>32.200000000000003</v>
      </c>
      <c r="I5" s="65">
        <v>33.299999999999997</v>
      </c>
      <c r="J5" s="65">
        <v>40.5</v>
      </c>
      <c r="K5" s="65">
        <v>43.3</v>
      </c>
      <c r="L5" s="66" t="s">
        <v>26</v>
      </c>
      <c r="O5" s="64">
        <v>42.5</v>
      </c>
      <c r="P5" s="64">
        <v>32.299999999999997</v>
      </c>
      <c r="S5" s="69" t="s">
        <v>147</v>
      </c>
      <c r="T5" s="69">
        <v>0.55547238378240726</v>
      </c>
      <c r="U5" s="69">
        <v>1</v>
      </c>
    </row>
    <row r="6" spans="1:21">
      <c r="A6" s="61" t="s">
        <v>36</v>
      </c>
      <c r="B6" s="64">
        <v>42.5</v>
      </c>
      <c r="C6" s="64">
        <v>43.3</v>
      </c>
      <c r="D6" s="64">
        <v>45.4</v>
      </c>
      <c r="E6" s="64">
        <v>47.4</v>
      </c>
      <c r="F6" s="64">
        <v>48.3</v>
      </c>
      <c r="G6" s="64">
        <v>47.6</v>
      </c>
      <c r="H6" s="64">
        <v>49.9</v>
      </c>
      <c r="I6" s="64">
        <v>51.5</v>
      </c>
      <c r="J6" s="62">
        <v>45</v>
      </c>
      <c r="K6" s="64">
        <v>57.6</v>
      </c>
      <c r="L6" s="64">
        <v>52.3</v>
      </c>
      <c r="O6" s="65">
        <v>65.2</v>
      </c>
      <c r="P6" s="65">
        <v>27.1</v>
      </c>
    </row>
    <row r="7" spans="1:21" ht="15" thickBot="1">
      <c r="A7" s="61" t="s">
        <v>35</v>
      </c>
      <c r="B7" s="65">
        <v>65.2</v>
      </c>
      <c r="C7" s="65">
        <v>63.8</v>
      </c>
      <c r="D7" s="65">
        <v>65.599999999999994</v>
      </c>
      <c r="E7" s="65">
        <v>66.7</v>
      </c>
      <c r="F7" s="65">
        <v>67.099999999999994</v>
      </c>
      <c r="G7" s="65">
        <v>67.2</v>
      </c>
      <c r="H7" s="65">
        <v>67.099999999999994</v>
      </c>
      <c r="I7" s="65">
        <v>66.7</v>
      </c>
      <c r="J7" s="65">
        <v>70.3</v>
      </c>
      <c r="K7" s="65">
        <v>69.3</v>
      </c>
      <c r="L7" s="65">
        <v>69.099999999999994</v>
      </c>
      <c r="O7" s="62">
        <v>17</v>
      </c>
      <c r="P7" s="64">
        <v>23.5</v>
      </c>
      <c r="S7" t="s">
        <v>151</v>
      </c>
    </row>
    <row r="8" spans="1:21">
      <c r="A8" s="61" t="s">
        <v>34</v>
      </c>
      <c r="B8" s="62">
        <v>17</v>
      </c>
      <c r="C8" s="64">
        <v>15.8</v>
      </c>
      <c r="D8" s="64">
        <v>15.4</v>
      </c>
      <c r="E8" s="64">
        <v>15.8</v>
      </c>
      <c r="F8" s="64">
        <v>17.2</v>
      </c>
      <c r="G8" s="64">
        <v>18.899999999999999</v>
      </c>
      <c r="H8" s="64">
        <v>20.100000000000001</v>
      </c>
      <c r="I8" s="62">
        <v>21</v>
      </c>
      <c r="J8" s="64">
        <v>18.100000000000001</v>
      </c>
      <c r="K8" s="64">
        <v>17.5</v>
      </c>
      <c r="L8" s="63" t="s">
        <v>26</v>
      </c>
      <c r="O8" s="65">
        <v>29.8</v>
      </c>
      <c r="P8" s="67">
        <v>30</v>
      </c>
      <c r="S8" s="70"/>
      <c r="T8" s="70" t="s">
        <v>146</v>
      </c>
      <c r="U8" s="70" t="s">
        <v>147</v>
      </c>
    </row>
    <row r="9" spans="1:21">
      <c r="A9" s="61" t="s">
        <v>33</v>
      </c>
      <c r="B9" s="65">
        <v>29.8</v>
      </c>
      <c r="C9" s="65">
        <v>32.5</v>
      </c>
      <c r="D9" s="65">
        <v>30.8</v>
      </c>
      <c r="E9" s="67">
        <v>30</v>
      </c>
      <c r="F9" s="65">
        <v>33.9</v>
      </c>
      <c r="G9" s="65">
        <v>36.1</v>
      </c>
      <c r="H9" s="65">
        <v>34.799999999999997</v>
      </c>
      <c r="I9" s="67">
        <v>38</v>
      </c>
      <c r="J9" s="65">
        <v>38.9</v>
      </c>
      <c r="K9" s="65">
        <v>42.2</v>
      </c>
      <c r="L9" s="65">
        <v>38.6</v>
      </c>
      <c r="O9" s="64">
        <v>14.7</v>
      </c>
      <c r="P9" s="64">
        <v>17.8</v>
      </c>
      <c r="S9" t="s">
        <v>146</v>
      </c>
      <c r="T9">
        <v>1</v>
      </c>
    </row>
    <row r="10" spans="1:21" ht="15" thickBot="1">
      <c r="A10" s="61" t="s">
        <v>32</v>
      </c>
      <c r="B10" s="64">
        <v>14.7</v>
      </c>
      <c r="C10" s="64">
        <v>14.9</v>
      </c>
      <c r="D10" s="64">
        <v>16.399999999999999</v>
      </c>
      <c r="E10" s="62">
        <v>18</v>
      </c>
      <c r="F10" s="62">
        <v>21</v>
      </c>
      <c r="G10" s="64">
        <v>23.6</v>
      </c>
      <c r="H10" s="64">
        <v>25.3</v>
      </c>
      <c r="I10" s="64">
        <v>30.2</v>
      </c>
      <c r="J10" s="64">
        <v>29.5</v>
      </c>
      <c r="K10" s="64">
        <v>31.4</v>
      </c>
      <c r="L10" s="64">
        <v>34.200000000000003</v>
      </c>
      <c r="O10" s="67">
        <v>12</v>
      </c>
      <c r="P10" s="65">
        <v>23.1</v>
      </c>
      <c r="S10" s="69" t="s">
        <v>147</v>
      </c>
      <c r="T10" s="69">
        <v>0.55653280519734905</v>
      </c>
      <c r="U10" s="69">
        <v>1</v>
      </c>
    </row>
    <row r="11" spans="1:21">
      <c r="A11" s="61" t="s">
        <v>31</v>
      </c>
      <c r="B11" s="67">
        <v>12</v>
      </c>
      <c r="C11" s="65">
        <v>15.1</v>
      </c>
      <c r="D11" s="65">
        <v>26.5</v>
      </c>
      <c r="E11" s="65">
        <v>32.5</v>
      </c>
      <c r="F11" s="65">
        <v>34.799999999999997</v>
      </c>
      <c r="G11" s="65">
        <v>33.799999999999997</v>
      </c>
      <c r="H11" s="65">
        <v>34.299999999999997</v>
      </c>
      <c r="I11" s="65">
        <v>34.1</v>
      </c>
      <c r="J11" s="65">
        <v>38.700000000000003</v>
      </c>
      <c r="K11" s="65">
        <v>40.299999999999997</v>
      </c>
      <c r="L11" s="65">
        <v>40.9</v>
      </c>
      <c r="O11" s="64">
        <v>14.8</v>
      </c>
      <c r="P11" s="64">
        <v>13.9</v>
      </c>
    </row>
    <row r="12" spans="1:21" ht="15" thickBot="1">
      <c r="A12" s="61" t="s">
        <v>30</v>
      </c>
      <c r="B12" s="64">
        <v>14.8</v>
      </c>
      <c r="C12" s="64">
        <v>13.2</v>
      </c>
      <c r="D12" s="64">
        <v>13.1</v>
      </c>
      <c r="E12" s="64">
        <v>13.3</v>
      </c>
      <c r="F12" s="64">
        <v>13.4</v>
      </c>
      <c r="G12" s="62">
        <v>14</v>
      </c>
      <c r="H12" s="64">
        <v>11.1</v>
      </c>
      <c r="I12" s="64">
        <v>11.5</v>
      </c>
      <c r="J12" s="64">
        <v>11.9</v>
      </c>
      <c r="K12" s="64">
        <v>11.3</v>
      </c>
      <c r="L12" s="64">
        <v>12.1</v>
      </c>
      <c r="O12" s="65">
        <v>33.299999999999997</v>
      </c>
      <c r="P12" s="65">
        <v>37.4</v>
      </c>
      <c r="S12" t="s">
        <v>152</v>
      </c>
    </row>
    <row r="13" spans="1:21">
      <c r="A13" s="61" t="s">
        <v>29</v>
      </c>
      <c r="B13" s="65">
        <v>33.299999999999997</v>
      </c>
      <c r="C13" s="65">
        <v>32.5</v>
      </c>
      <c r="D13" s="65">
        <v>32.5</v>
      </c>
      <c r="E13" s="65">
        <v>40.6</v>
      </c>
      <c r="F13" s="65">
        <v>42.1</v>
      </c>
      <c r="G13" s="65">
        <v>40.5</v>
      </c>
      <c r="H13" s="65">
        <v>42.3</v>
      </c>
      <c r="I13" s="65">
        <v>43.5</v>
      </c>
      <c r="J13" s="65">
        <v>42.1</v>
      </c>
      <c r="K13" s="67">
        <v>39</v>
      </c>
      <c r="L13" s="66" t="s">
        <v>26</v>
      </c>
      <c r="O13" s="64">
        <v>28.5</v>
      </c>
      <c r="P13" s="64">
        <v>24.2</v>
      </c>
      <c r="S13" s="70"/>
      <c r="T13" s="70" t="s">
        <v>146</v>
      </c>
      <c r="U13" s="70" t="s">
        <v>147</v>
      </c>
    </row>
    <row r="14" spans="1:21">
      <c r="O14" s="65">
        <v>24.2</v>
      </c>
      <c r="P14" s="65">
        <v>19.100000000000001</v>
      </c>
      <c r="S14" t="s">
        <v>146</v>
      </c>
      <c r="T14">
        <v>1</v>
      </c>
    </row>
    <row r="15" spans="1:21" ht="15" thickBot="1">
      <c r="B15" s="58" t="s">
        <v>11</v>
      </c>
      <c r="C15" s="58" t="s">
        <v>12</v>
      </c>
      <c r="D15" s="58" t="s">
        <v>13</v>
      </c>
      <c r="E15" s="58" t="s">
        <v>14</v>
      </c>
      <c r="F15" s="58" t="s">
        <v>15</v>
      </c>
      <c r="G15" s="68" t="s">
        <v>16</v>
      </c>
      <c r="H15" s="58" t="s">
        <v>17</v>
      </c>
      <c r="I15" s="58" t="s">
        <v>18</v>
      </c>
      <c r="J15" s="58" t="s">
        <v>19</v>
      </c>
      <c r="K15" s="58" t="s">
        <v>20</v>
      </c>
      <c r="L15" s="58" t="s">
        <v>21</v>
      </c>
      <c r="O15" s="64">
        <v>43.3</v>
      </c>
      <c r="P15" s="64">
        <v>32.9</v>
      </c>
      <c r="S15" s="69" t="s">
        <v>147</v>
      </c>
      <c r="T15" s="69">
        <v>0.44842905671333827</v>
      </c>
      <c r="U15" s="69">
        <v>1</v>
      </c>
    </row>
    <row r="16" spans="1:21">
      <c r="A16" s="61" t="s">
        <v>38</v>
      </c>
      <c r="B16" s="64">
        <v>22.7</v>
      </c>
      <c r="C16" s="64">
        <v>24.2</v>
      </c>
      <c r="D16" s="64">
        <v>25.4</v>
      </c>
      <c r="E16" s="64">
        <v>25.8</v>
      </c>
      <c r="F16" s="62">
        <v>26</v>
      </c>
      <c r="G16" s="64">
        <v>26.1</v>
      </c>
      <c r="H16" s="64">
        <v>26.4</v>
      </c>
      <c r="I16" s="64">
        <v>26.4</v>
      </c>
      <c r="J16" s="64">
        <v>27.5</v>
      </c>
      <c r="K16" s="64">
        <v>27.8</v>
      </c>
      <c r="L16" s="64">
        <v>27.8</v>
      </c>
      <c r="M16" s="64"/>
      <c r="N16" s="64"/>
      <c r="O16" s="65">
        <v>63.8</v>
      </c>
      <c r="P16" s="65">
        <v>27.6</v>
      </c>
      <c r="Q16" s="64"/>
    </row>
    <row r="17" spans="1:17">
      <c r="A17" s="61" t="s">
        <v>37</v>
      </c>
      <c r="B17" s="65">
        <v>18.2</v>
      </c>
      <c r="C17" s="65">
        <v>19.100000000000001</v>
      </c>
      <c r="D17" s="65">
        <v>19.899999999999999</v>
      </c>
      <c r="E17" s="65">
        <v>20.5</v>
      </c>
      <c r="F17" s="65">
        <v>21.2</v>
      </c>
      <c r="G17" s="67">
        <v>22</v>
      </c>
      <c r="H17" s="65">
        <v>22.2</v>
      </c>
      <c r="I17" s="65">
        <v>22.1</v>
      </c>
      <c r="J17" s="65">
        <v>22.7</v>
      </c>
      <c r="K17" s="65">
        <v>24.1</v>
      </c>
      <c r="L17" s="65">
        <v>24.2</v>
      </c>
      <c r="M17" s="65"/>
      <c r="N17" s="65"/>
      <c r="O17" s="64">
        <v>15.8</v>
      </c>
      <c r="P17" s="64">
        <v>24.8</v>
      </c>
      <c r="Q17" s="65"/>
    </row>
    <row r="18" spans="1:17">
      <c r="A18" s="61" t="s">
        <v>36</v>
      </c>
      <c r="B18" s="64">
        <v>32.299999999999997</v>
      </c>
      <c r="C18" s="64">
        <v>32.9</v>
      </c>
      <c r="D18" s="64">
        <v>33.4</v>
      </c>
      <c r="E18" s="64">
        <v>34.299999999999997</v>
      </c>
      <c r="F18" s="64">
        <v>35.299999999999997</v>
      </c>
      <c r="G18" s="64">
        <v>36.200000000000003</v>
      </c>
      <c r="H18" s="64">
        <v>36.9</v>
      </c>
      <c r="I18" s="64">
        <v>37.9</v>
      </c>
      <c r="J18" s="64">
        <v>38.200000000000003</v>
      </c>
      <c r="K18" s="64">
        <v>39.299999999999997</v>
      </c>
      <c r="L18" s="64">
        <v>39.9</v>
      </c>
      <c r="M18" s="64"/>
      <c r="N18" s="64"/>
      <c r="O18" s="65">
        <v>32.5</v>
      </c>
      <c r="P18" s="67">
        <v>31</v>
      </c>
      <c r="Q18" s="64"/>
    </row>
    <row r="19" spans="1:17">
      <c r="A19" s="61" t="s">
        <v>35</v>
      </c>
      <c r="B19" s="65">
        <v>27.1</v>
      </c>
      <c r="C19" s="65">
        <v>27.6</v>
      </c>
      <c r="D19" s="65">
        <v>26.3</v>
      </c>
      <c r="E19" s="65">
        <v>26.9</v>
      </c>
      <c r="F19" s="65">
        <v>27.7</v>
      </c>
      <c r="G19" s="67">
        <v>28</v>
      </c>
      <c r="H19" s="65">
        <v>28.4</v>
      </c>
      <c r="I19" s="65">
        <v>29.2</v>
      </c>
      <c r="J19" s="65">
        <v>30.4</v>
      </c>
      <c r="K19" s="65">
        <v>31.3</v>
      </c>
      <c r="L19" s="65">
        <v>31.5</v>
      </c>
      <c r="M19" s="65"/>
      <c r="N19" s="65"/>
      <c r="O19" s="64">
        <v>14.9</v>
      </c>
      <c r="P19" s="64">
        <v>19.100000000000001</v>
      </c>
      <c r="Q19" s="65"/>
    </row>
    <row r="20" spans="1:17">
      <c r="A20" s="61" t="s">
        <v>34</v>
      </c>
      <c r="B20" s="64">
        <v>23.5</v>
      </c>
      <c r="C20" s="64">
        <v>24.8</v>
      </c>
      <c r="D20" s="64">
        <v>25.7</v>
      </c>
      <c r="E20" s="64">
        <v>26.5</v>
      </c>
      <c r="F20" s="64">
        <v>27.6</v>
      </c>
      <c r="G20" s="64">
        <v>28.3</v>
      </c>
      <c r="H20" s="64">
        <v>28.9</v>
      </c>
      <c r="I20" s="64">
        <v>29.1</v>
      </c>
      <c r="J20" s="64">
        <v>30.1</v>
      </c>
      <c r="K20" s="64">
        <v>31.9</v>
      </c>
      <c r="L20" s="64">
        <v>32.4</v>
      </c>
      <c r="M20" s="64"/>
      <c r="N20" s="64"/>
      <c r="O20" s="65">
        <v>15.1</v>
      </c>
      <c r="P20" s="65">
        <v>24.2</v>
      </c>
      <c r="Q20" s="64"/>
    </row>
    <row r="21" spans="1:17">
      <c r="A21" s="61" t="s">
        <v>33</v>
      </c>
      <c r="B21" s="67">
        <v>30</v>
      </c>
      <c r="C21" s="67">
        <v>31</v>
      </c>
      <c r="D21" s="65">
        <v>31.9</v>
      </c>
      <c r="E21" s="65">
        <v>32.200000000000003</v>
      </c>
      <c r="F21" s="65">
        <v>32.799999999999997</v>
      </c>
      <c r="G21" s="65">
        <v>33.299999999999997</v>
      </c>
      <c r="H21" s="65">
        <v>34.1</v>
      </c>
      <c r="I21" s="65">
        <v>35.5</v>
      </c>
      <c r="J21" s="65">
        <v>36.6</v>
      </c>
      <c r="K21" s="65">
        <v>37.299999999999997</v>
      </c>
      <c r="L21" s="65">
        <v>37.700000000000003</v>
      </c>
      <c r="M21" s="65"/>
      <c r="N21" s="65"/>
      <c r="O21" s="64">
        <v>13.2</v>
      </c>
      <c r="P21" s="64">
        <v>14.3</v>
      </c>
      <c r="Q21" s="65"/>
    </row>
    <row r="22" spans="1:17">
      <c r="A22" s="61" t="s">
        <v>32</v>
      </c>
      <c r="B22" s="64">
        <v>17.8</v>
      </c>
      <c r="C22" s="64">
        <v>19.100000000000001</v>
      </c>
      <c r="D22" s="64">
        <v>20.399999999999999</v>
      </c>
      <c r="E22" s="64">
        <v>22.1</v>
      </c>
      <c r="F22" s="64">
        <v>22.3</v>
      </c>
      <c r="G22" s="64">
        <v>22.8</v>
      </c>
      <c r="H22" s="64">
        <v>24.3</v>
      </c>
      <c r="I22" s="62">
        <v>24</v>
      </c>
      <c r="J22" s="64">
        <v>24.1</v>
      </c>
      <c r="K22" s="62">
        <v>24</v>
      </c>
      <c r="L22" s="64">
        <v>23.8</v>
      </c>
      <c r="M22" s="64"/>
      <c r="N22" s="62"/>
      <c r="O22" s="65">
        <v>32.5</v>
      </c>
      <c r="P22" s="65">
        <v>38.200000000000003</v>
      </c>
      <c r="Q22" s="64"/>
    </row>
    <row r="23" spans="1:17">
      <c r="A23" s="61" t="s">
        <v>31</v>
      </c>
      <c r="B23" s="65">
        <v>23.1</v>
      </c>
      <c r="C23" s="65">
        <v>24.2</v>
      </c>
      <c r="D23" s="65">
        <v>25.3</v>
      </c>
      <c r="E23" s="65">
        <v>25.9</v>
      </c>
      <c r="F23" s="65">
        <v>26.7</v>
      </c>
      <c r="G23" s="65">
        <v>27.7</v>
      </c>
      <c r="H23" s="65">
        <v>28.3</v>
      </c>
      <c r="I23" s="65">
        <v>29.4</v>
      </c>
      <c r="J23" s="65">
        <v>30.1</v>
      </c>
      <c r="K23" s="65">
        <v>30.3</v>
      </c>
      <c r="L23" s="65">
        <v>30.8</v>
      </c>
      <c r="M23" s="65"/>
      <c r="N23" s="65"/>
      <c r="O23" s="64">
        <v>23.1</v>
      </c>
      <c r="P23" s="64">
        <v>25.4</v>
      </c>
      <c r="Q23" s="64"/>
    </row>
    <row r="24" spans="1:17">
      <c r="A24" s="61" t="s">
        <v>30</v>
      </c>
      <c r="B24" s="64">
        <v>13.9</v>
      </c>
      <c r="C24" s="64">
        <v>14.3</v>
      </c>
      <c r="D24" s="64">
        <v>14.6</v>
      </c>
      <c r="E24" s="64">
        <v>15.6</v>
      </c>
      <c r="F24" s="64">
        <v>15.8</v>
      </c>
      <c r="G24" s="62">
        <v>16</v>
      </c>
      <c r="H24" s="64">
        <v>16.100000000000001</v>
      </c>
      <c r="I24" s="64">
        <v>16.600000000000001</v>
      </c>
      <c r="J24" s="64">
        <v>16.8</v>
      </c>
      <c r="K24" s="64">
        <v>16.8</v>
      </c>
      <c r="L24" s="64">
        <v>17.399999999999999</v>
      </c>
      <c r="M24" s="64"/>
      <c r="N24" s="64"/>
      <c r="O24" s="65">
        <v>25.4</v>
      </c>
      <c r="P24" s="65">
        <v>19.899999999999999</v>
      </c>
      <c r="Q24" s="65"/>
    </row>
    <row r="25" spans="1:17">
      <c r="A25" s="61" t="s">
        <v>29</v>
      </c>
      <c r="B25" s="65">
        <v>37.4</v>
      </c>
      <c r="C25" s="65">
        <v>38.200000000000003</v>
      </c>
      <c r="D25" s="65">
        <v>39.5</v>
      </c>
      <c r="E25" s="65">
        <v>40.299999999999997</v>
      </c>
      <c r="F25" s="65">
        <v>40.6</v>
      </c>
      <c r="G25" s="65">
        <v>41.2</v>
      </c>
      <c r="H25" s="67">
        <v>42</v>
      </c>
      <c r="I25" s="65">
        <v>43.1</v>
      </c>
      <c r="J25" s="65">
        <v>44.5</v>
      </c>
      <c r="K25" s="65">
        <v>39.700000000000003</v>
      </c>
      <c r="L25" s="65">
        <v>40.200000000000003</v>
      </c>
      <c r="M25" s="67"/>
      <c r="N25" s="65"/>
      <c r="O25" s="64">
        <v>45.4</v>
      </c>
      <c r="P25" s="64">
        <v>33.4</v>
      </c>
      <c r="Q25" s="64"/>
    </row>
    <row r="26" spans="1:17">
      <c r="O26" s="65">
        <v>65.599999999999994</v>
      </c>
      <c r="P26" s="65">
        <v>26.3</v>
      </c>
      <c r="Q26" s="65"/>
    </row>
    <row r="27" spans="1:17">
      <c r="O27" s="64">
        <v>15.4</v>
      </c>
      <c r="P27" s="64">
        <v>25.7</v>
      </c>
      <c r="Q27" s="64"/>
    </row>
    <row r="28" spans="1:17">
      <c r="O28" s="65">
        <v>30.8</v>
      </c>
      <c r="P28" s="65">
        <v>31.9</v>
      </c>
      <c r="Q28" s="65"/>
    </row>
    <row r="29" spans="1:17">
      <c r="O29" s="64">
        <v>16.399999999999999</v>
      </c>
      <c r="P29" s="64">
        <v>20.399999999999999</v>
      </c>
      <c r="Q29" s="62"/>
    </row>
    <row r="30" spans="1:17">
      <c r="O30" s="65">
        <v>26.5</v>
      </c>
      <c r="P30" s="65">
        <v>25.3</v>
      </c>
      <c r="Q30" s="65"/>
    </row>
    <row r="31" spans="1:17">
      <c r="O31" s="64">
        <v>13.1</v>
      </c>
      <c r="P31" s="64">
        <v>14.6</v>
      </c>
      <c r="Q31" s="64"/>
    </row>
    <row r="32" spans="1:17">
      <c r="O32" s="65">
        <v>32.5</v>
      </c>
      <c r="P32" s="65">
        <v>39.5</v>
      </c>
      <c r="Q32" s="65"/>
    </row>
    <row r="33" spans="15:16">
      <c r="O33" s="64">
        <v>29.4</v>
      </c>
      <c r="P33" s="64">
        <v>25.8</v>
      </c>
    </row>
    <row r="34" spans="15:16">
      <c r="O34" s="65">
        <v>29.7</v>
      </c>
      <c r="P34" s="65">
        <v>20.5</v>
      </c>
    </row>
    <row r="35" spans="15:16">
      <c r="O35" s="64">
        <v>47.4</v>
      </c>
      <c r="P35" s="64">
        <v>34.299999999999997</v>
      </c>
    </row>
    <row r="36" spans="15:16">
      <c r="O36" s="65">
        <v>66.7</v>
      </c>
      <c r="P36" s="65">
        <v>26.9</v>
      </c>
    </row>
    <row r="37" spans="15:16">
      <c r="O37" s="64">
        <v>15.8</v>
      </c>
      <c r="P37" s="64">
        <v>26.5</v>
      </c>
    </row>
    <row r="38" spans="15:16">
      <c r="O38" s="67">
        <v>30</v>
      </c>
      <c r="P38" s="65">
        <v>32.200000000000003</v>
      </c>
    </row>
    <row r="39" spans="15:16">
      <c r="O39" s="62">
        <v>18</v>
      </c>
      <c r="P39" s="64">
        <v>22.1</v>
      </c>
    </row>
    <row r="40" spans="15:16">
      <c r="O40" s="65">
        <v>32.5</v>
      </c>
      <c r="P40" s="65">
        <v>25.9</v>
      </c>
    </row>
    <row r="41" spans="15:16">
      <c r="O41" s="64">
        <v>13.3</v>
      </c>
      <c r="P41" s="64">
        <v>15.6</v>
      </c>
    </row>
    <row r="42" spans="15:16">
      <c r="O42" s="65">
        <v>40.6</v>
      </c>
      <c r="P42" s="65">
        <v>40.299999999999997</v>
      </c>
    </row>
    <row r="43" spans="15:16">
      <c r="O43" s="64">
        <v>31.8</v>
      </c>
      <c r="P43" s="62">
        <v>26</v>
      </c>
    </row>
    <row r="44" spans="15:16">
      <c r="O44" s="65">
        <v>33.6</v>
      </c>
      <c r="P44" s="65">
        <v>21.2</v>
      </c>
    </row>
    <row r="45" spans="15:16">
      <c r="O45" s="64">
        <v>48.3</v>
      </c>
      <c r="P45" s="64">
        <v>35.299999999999997</v>
      </c>
    </row>
    <row r="46" spans="15:16">
      <c r="O46" s="65">
        <v>67.099999999999994</v>
      </c>
      <c r="P46" s="65">
        <v>27.7</v>
      </c>
    </row>
    <row r="47" spans="15:16">
      <c r="O47" s="64">
        <v>17.2</v>
      </c>
      <c r="P47" s="64">
        <v>27.6</v>
      </c>
    </row>
    <row r="48" spans="15:16">
      <c r="O48" s="65">
        <v>33.9</v>
      </c>
      <c r="P48" s="65">
        <v>32.799999999999997</v>
      </c>
    </row>
    <row r="49" spans="15:16">
      <c r="O49" s="62">
        <v>21</v>
      </c>
      <c r="P49" s="64">
        <v>22.3</v>
      </c>
    </row>
    <row r="50" spans="15:16">
      <c r="O50" s="65">
        <v>34.799999999999997</v>
      </c>
      <c r="P50" s="65">
        <v>26.7</v>
      </c>
    </row>
    <row r="51" spans="15:16">
      <c r="O51" s="64">
        <v>13.4</v>
      </c>
      <c r="P51" s="64">
        <v>15.8</v>
      </c>
    </row>
    <row r="52" spans="15:16">
      <c r="O52" s="65">
        <v>42.1</v>
      </c>
      <c r="P52" s="65">
        <v>40.6</v>
      </c>
    </row>
    <row r="53" spans="15:16">
      <c r="O53" s="64">
        <v>34.6</v>
      </c>
      <c r="P53" s="64">
        <v>26.1</v>
      </c>
    </row>
    <row r="54" spans="15:16">
      <c r="O54" s="65">
        <v>32.1</v>
      </c>
      <c r="P54" s="67">
        <v>22</v>
      </c>
    </row>
    <row r="55" spans="15:16">
      <c r="O55" s="64">
        <v>47.6</v>
      </c>
      <c r="P55" s="64">
        <v>36.200000000000003</v>
      </c>
    </row>
    <row r="56" spans="15:16">
      <c r="O56" s="65">
        <v>67.2</v>
      </c>
      <c r="P56" s="67">
        <v>28</v>
      </c>
    </row>
    <row r="57" spans="15:16">
      <c r="O57" s="64">
        <v>18.899999999999999</v>
      </c>
      <c r="P57" s="64">
        <v>28.3</v>
      </c>
    </row>
    <row r="58" spans="15:16">
      <c r="O58" s="65">
        <v>36.1</v>
      </c>
      <c r="P58" s="65">
        <v>33.299999999999997</v>
      </c>
    </row>
    <row r="59" spans="15:16">
      <c r="O59" s="64">
        <v>23.6</v>
      </c>
      <c r="P59" s="64">
        <v>22.8</v>
      </c>
    </row>
    <row r="60" spans="15:16">
      <c r="O60" s="65">
        <v>33.799999999999997</v>
      </c>
      <c r="P60" s="65">
        <v>27.7</v>
      </c>
    </row>
    <row r="61" spans="15:16">
      <c r="O61" s="62">
        <v>14</v>
      </c>
      <c r="P61" s="62">
        <v>16</v>
      </c>
    </row>
    <row r="62" spans="15:16">
      <c r="O62" s="65">
        <v>40.5</v>
      </c>
      <c r="P62" s="65">
        <v>41.2</v>
      </c>
    </row>
    <row r="63" spans="15:16">
      <c r="O63" s="64">
        <v>31.5</v>
      </c>
      <c r="P63" s="64">
        <v>26.4</v>
      </c>
    </row>
    <row r="64" spans="15:16">
      <c r="O64" s="65">
        <v>32.200000000000003</v>
      </c>
      <c r="P64" s="65">
        <v>22.2</v>
      </c>
    </row>
    <row r="65" spans="15:16">
      <c r="O65" s="64">
        <v>49.9</v>
      </c>
      <c r="P65" s="64">
        <v>36.9</v>
      </c>
    </row>
    <row r="66" spans="15:16">
      <c r="O66" s="65">
        <v>67.099999999999994</v>
      </c>
      <c r="P66" s="65">
        <v>28.4</v>
      </c>
    </row>
    <row r="67" spans="15:16">
      <c r="O67" s="64">
        <v>20.100000000000001</v>
      </c>
      <c r="P67" s="64">
        <v>28.9</v>
      </c>
    </row>
    <row r="68" spans="15:16">
      <c r="O68" s="65">
        <v>34.799999999999997</v>
      </c>
      <c r="P68" s="65">
        <v>34.1</v>
      </c>
    </row>
    <row r="69" spans="15:16">
      <c r="O69" s="64">
        <v>25.3</v>
      </c>
      <c r="P69" s="64">
        <v>24.3</v>
      </c>
    </row>
    <row r="70" spans="15:16">
      <c r="O70" s="65">
        <v>34.299999999999997</v>
      </c>
      <c r="P70" s="65">
        <v>28.3</v>
      </c>
    </row>
    <row r="71" spans="15:16">
      <c r="O71" s="64">
        <v>11.1</v>
      </c>
      <c r="P71" s="64">
        <v>16.100000000000001</v>
      </c>
    </row>
    <row r="72" spans="15:16">
      <c r="O72" s="65">
        <v>42.3</v>
      </c>
      <c r="P72" s="67">
        <v>42</v>
      </c>
    </row>
    <row r="73" spans="15:16">
      <c r="O73" s="64">
        <v>34.6</v>
      </c>
      <c r="P73" s="64">
        <v>26.4</v>
      </c>
    </row>
    <row r="74" spans="15:16">
      <c r="O74" s="65">
        <v>33.299999999999997</v>
      </c>
      <c r="P74" s="65">
        <v>22.1</v>
      </c>
    </row>
    <row r="75" spans="15:16">
      <c r="O75" s="64">
        <v>51.5</v>
      </c>
      <c r="P75" s="64">
        <v>37.9</v>
      </c>
    </row>
    <row r="76" spans="15:16">
      <c r="O76" s="65">
        <v>66.7</v>
      </c>
      <c r="P76" s="65">
        <v>29.2</v>
      </c>
    </row>
    <row r="77" spans="15:16">
      <c r="O77" s="62">
        <v>21</v>
      </c>
      <c r="P77" s="64">
        <v>29.1</v>
      </c>
    </row>
    <row r="78" spans="15:16">
      <c r="O78" s="67">
        <v>38</v>
      </c>
      <c r="P78" s="65">
        <v>35.5</v>
      </c>
    </row>
    <row r="79" spans="15:16">
      <c r="O79" s="64">
        <v>30.2</v>
      </c>
      <c r="P79" s="62">
        <v>24</v>
      </c>
    </row>
    <row r="80" spans="15:16">
      <c r="O80" s="65">
        <v>34.1</v>
      </c>
      <c r="P80" s="65">
        <v>29.4</v>
      </c>
    </row>
    <row r="81" spans="15:16">
      <c r="O81" s="64">
        <v>11.5</v>
      </c>
      <c r="P81" s="64">
        <v>16.600000000000001</v>
      </c>
    </row>
    <row r="82" spans="15:16">
      <c r="O82" s="65">
        <v>43.5</v>
      </c>
      <c r="P82" s="65">
        <v>43.1</v>
      </c>
    </row>
    <row r="83" spans="15:16">
      <c r="O83" s="64">
        <v>35.200000000000003</v>
      </c>
      <c r="P83" s="64">
        <v>27.5</v>
      </c>
    </row>
    <row r="84" spans="15:16">
      <c r="O84" s="65">
        <v>40.5</v>
      </c>
      <c r="P84" s="65">
        <v>22.7</v>
      </c>
    </row>
    <row r="85" spans="15:16">
      <c r="O85" s="62">
        <v>45</v>
      </c>
      <c r="P85" s="64">
        <v>38.200000000000003</v>
      </c>
    </row>
    <row r="86" spans="15:16">
      <c r="O86" s="65">
        <v>70.3</v>
      </c>
      <c r="P86" s="65">
        <v>30.4</v>
      </c>
    </row>
    <row r="87" spans="15:16">
      <c r="O87" s="64">
        <v>18.100000000000001</v>
      </c>
      <c r="P87" s="64">
        <v>30.1</v>
      </c>
    </row>
    <row r="88" spans="15:16">
      <c r="O88" s="65">
        <v>38.9</v>
      </c>
      <c r="P88" s="65">
        <v>36.6</v>
      </c>
    </row>
    <row r="89" spans="15:16">
      <c r="O89" s="64">
        <v>29.5</v>
      </c>
      <c r="P89" s="64">
        <v>24.1</v>
      </c>
    </row>
    <row r="90" spans="15:16">
      <c r="O90" s="65">
        <v>38.700000000000003</v>
      </c>
      <c r="P90" s="65">
        <v>30.1</v>
      </c>
    </row>
    <row r="91" spans="15:16">
      <c r="O91" s="64">
        <v>11.9</v>
      </c>
      <c r="P91" s="64">
        <v>16.8</v>
      </c>
    </row>
    <row r="92" spans="15:16">
      <c r="O92" s="65">
        <v>42.1</v>
      </c>
      <c r="P92" s="65">
        <v>44.5</v>
      </c>
    </row>
    <row r="93" spans="15:16">
      <c r="O93" s="64">
        <v>28.2</v>
      </c>
      <c r="P93" s="64">
        <v>27.8</v>
      </c>
    </row>
    <row r="94" spans="15:16">
      <c r="O94" s="65">
        <v>43.3</v>
      </c>
      <c r="P94" s="65">
        <v>24.1</v>
      </c>
    </row>
    <row r="95" spans="15:16">
      <c r="O95" s="64">
        <v>57.6</v>
      </c>
      <c r="P95" s="64">
        <v>39.299999999999997</v>
      </c>
    </row>
    <row r="96" spans="15:16">
      <c r="O96" s="65">
        <v>69.3</v>
      </c>
      <c r="P96" s="65">
        <v>31.3</v>
      </c>
    </row>
    <row r="97" spans="15:16">
      <c r="O97" s="64">
        <v>17.5</v>
      </c>
      <c r="P97" s="64">
        <v>31.9</v>
      </c>
    </row>
    <row r="98" spans="15:16">
      <c r="O98" s="65">
        <v>42.2</v>
      </c>
      <c r="P98" s="65">
        <v>37.299999999999997</v>
      </c>
    </row>
    <row r="99" spans="15:16">
      <c r="O99" s="64">
        <v>31.4</v>
      </c>
      <c r="P99" s="62">
        <v>24</v>
      </c>
    </row>
    <row r="100" spans="15:16">
      <c r="O100" s="65">
        <v>40.299999999999997</v>
      </c>
      <c r="P100" s="65">
        <v>30.3</v>
      </c>
    </row>
    <row r="101" spans="15:16">
      <c r="O101" s="64">
        <v>11.3</v>
      </c>
      <c r="P101" s="64">
        <v>16.8</v>
      </c>
    </row>
    <row r="102" spans="15:16">
      <c r="O102" s="67">
        <v>39</v>
      </c>
      <c r="P102" s="65">
        <v>39.700000000000003</v>
      </c>
    </row>
    <row r="103" spans="15:16">
      <c r="O103" s="64">
        <v>52.3</v>
      </c>
      <c r="P103" s="64">
        <v>39.9</v>
      </c>
    </row>
    <row r="104" spans="15:16">
      <c r="O104" s="65">
        <v>69.099999999999994</v>
      </c>
      <c r="P104" s="65">
        <v>31.5</v>
      </c>
    </row>
    <row r="105" spans="15:16">
      <c r="O105" s="65">
        <v>38.6</v>
      </c>
      <c r="P105" s="65">
        <v>37.700000000000003</v>
      </c>
    </row>
    <row r="106" spans="15:16">
      <c r="O106" s="64">
        <v>34.200000000000003</v>
      </c>
      <c r="P106" s="64">
        <v>23.8</v>
      </c>
    </row>
    <row r="107" spans="15:16">
      <c r="O107" s="65">
        <v>40.9</v>
      </c>
      <c r="P107" s="65">
        <v>30.8</v>
      </c>
    </row>
    <row r="108" spans="15:16">
      <c r="O108" s="64">
        <v>12.1</v>
      </c>
      <c r="P108" s="64">
        <v>17.399999999999999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CA7B-14E0-440E-AF96-96CD4101F232}">
  <dimension ref="A2:F12"/>
  <sheetViews>
    <sheetView workbookViewId="0">
      <selection activeCell="H20" sqref="H20"/>
    </sheetView>
  </sheetViews>
  <sheetFormatPr defaultRowHeight="14.4"/>
  <cols>
    <col min="3" max="3" width="23.6640625" customWidth="1"/>
    <col min="5" max="5" width="15.33203125" customWidth="1"/>
    <col min="6" max="6" width="20.33203125" customWidth="1"/>
  </cols>
  <sheetData>
    <row r="2" spans="1:6">
      <c r="A2" t="s">
        <v>0</v>
      </c>
      <c r="B2" t="s">
        <v>81</v>
      </c>
      <c r="C2" t="s">
        <v>82</v>
      </c>
      <c r="D2" t="s">
        <v>83</v>
      </c>
      <c r="E2" t="s">
        <v>84</v>
      </c>
      <c r="F2" t="s">
        <v>85</v>
      </c>
    </row>
    <row r="3" spans="1:6">
      <c r="A3" s="7" t="s">
        <v>38</v>
      </c>
      <c r="B3" s="16">
        <v>55.1</v>
      </c>
      <c r="C3" s="16">
        <v>1.26</v>
      </c>
      <c r="D3" s="16">
        <v>33.6</v>
      </c>
      <c r="E3" s="16">
        <v>52.3</v>
      </c>
      <c r="F3" s="16">
        <v>59.1</v>
      </c>
    </row>
    <row r="4" spans="1:6">
      <c r="A4" s="7" t="s">
        <v>37</v>
      </c>
      <c r="B4" s="15">
        <v>69.5</v>
      </c>
      <c r="C4" s="15">
        <v>1.1499999999999999</v>
      </c>
      <c r="D4" s="15">
        <v>24.9</v>
      </c>
      <c r="E4" s="15">
        <v>18.8</v>
      </c>
      <c r="F4" s="15">
        <v>10.8</v>
      </c>
    </row>
    <row r="5" spans="1:6">
      <c r="A5" s="7" t="s">
        <v>36</v>
      </c>
      <c r="B5" s="16">
        <v>83.4</v>
      </c>
      <c r="C5" s="16">
        <v>0.98</v>
      </c>
      <c r="D5" s="16">
        <v>26.5</v>
      </c>
      <c r="E5" s="16">
        <v>14.9</v>
      </c>
      <c r="F5" s="16">
        <v>13.2</v>
      </c>
    </row>
    <row r="6" spans="1:6">
      <c r="A6" s="7" t="s">
        <v>35</v>
      </c>
      <c r="B6" s="16">
        <v>81.599999999999994</v>
      </c>
      <c r="C6" s="16">
        <v>0.99</v>
      </c>
      <c r="D6" s="16">
        <v>28.3</v>
      </c>
      <c r="E6" s="16">
        <v>18.399999999999999</v>
      </c>
      <c r="F6" s="16">
        <v>15.8</v>
      </c>
    </row>
    <row r="7" spans="1:6">
      <c r="A7" s="7" t="s">
        <v>34</v>
      </c>
      <c r="B7" s="16">
        <v>64.099999999999994</v>
      </c>
      <c r="C7" s="16">
        <v>0.96</v>
      </c>
      <c r="D7" s="16">
        <v>34.299999999999997</v>
      </c>
      <c r="E7" s="16">
        <v>35.4</v>
      </c>
      <c r="F7" s="16">
        <v>23.5</v>
      </c>
    </row>
    <row r="8" spans="1:6">
      <c r="A8" s="7" t="s">
        <v>33</v>
      </c>
      <c r="B8" s="16">
        <v>71.099999999999994</v>
      </c>
      <c r="C8" s="16">
        <v>0.98</v>
      </c>
      <c r="D8" s="16">
        <v>34.200000000000003</v>
      </c>
      <c r="E8" s="16">
        <v>32.4</v>
      </c>
      <c r="F8" s="16">
        <v>16.5</v>
      </c>
    </row>
    <row r="9" spans="1:6">
      <c r="A9" s="7" t="s">
        <v>32</v>
      </c>
      <c r="B9" s="15">
        <v>60.7</v>
      </c>
      <c r="C9" s="15">
        <v>1.1299999999999999</v>
      </c>
      <c r="D9" s="15">
        <v>30.9</v>
      </c>
      <c r="E9" s="15">
        <v>34.799999999999997</v>
      </c>
      <c r="F9" s="15">
        <v>33.1</v>
      </c>
    </row>
    <row r="10" spans="1:6">
      <c r="A10" s="7" t="s">
        <v>31</v>
      </c>
      <c r="B10" s="15">
        <v>66.3</v>
      </c>
      <c r="C10" s="15">
        <v>1.27</v>
      </c>
      <c r="D10" s="15">
        <v>30.9</v>
      </c>
      <c r="E10" s="15">
        <v>29.3</v>
      </c>
      <c r="F10" s="15">
        <v>23.4</v>
      </c>
    </row>
    <row r="11" spans="1:6">
      <c r="A11" s="7" t="s">
        <v>30</v>
      </c>
      <c r="B11" s="15">
        <v>54.4</v>
      </c>
      <c r="C11" s="15">
        <v>1.18</v>
      </c>
      <c r="D11" s="15">
        <v>34</v>
      </c>
      <c r="E11" s="15">
        <v>52.5</v>
      </c>
      <c r="F11" s="15">
        <v>35.4</v>
      </c>
    </row>
    <row r="12" spans="1:6">
      <c r="A12" s="7" t="s">
        <v>29</v>
      </c>
      <c r="B12" s="15">
        <v>84.3</v>
      </c>
      <c r="C12" s="15">
        <v>1.01</v>
      </c>
      <c r="D12" s="15">
        <v>25.9</v>
      </c>
      <c r="E12" s="15">
        <v>14.9</v>
      </c>
      <c r="F12" s="15">
        <v>19.5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2567-E18A-4B58-8ADB-28099E5F8068}">
  <dimension ref="A1:H15"/>
  <sheetViews>
    <sheetView zoomScale="55" zoomScaleNormal="55" workbookViewId="0">
      <selection activeCell="S39" sqref="S39"/>
    </sheetView>
  </sheetViews>
  <sheetFormatPr defaultRowHeight="14.4"/>
  <cols>
    <col min="5" max="5" width="12.77734375" customWidth="1"/>
    <col min="6" max="6" width="14.109375" customWidth="1"/>
    <col min="7" max="7" width="15.21875" bestFit="1" customWidth="1"/>
    <col min="8" max="8" width="13.5546875" customWidth="1"/>
  </cols>
  <sheetData>
    <row r="1" spans="1:8" ht="17.399999999999999">
      <c r="A1" s="74" t="s">
        <v>86</v>
      </c>
      <c r="B1" s="74"/>
      <c r="C1" s="74"/>
      <c r="D1" s="74"/>
      <c r="E1" s="74"/>
      <c r="F1" s="74"/>
      <c r="G1" s="74"/>
      <c r="H1" s="17"/>
    </row>
    <row r="2" spans="1:8" ht="15.6">
      <c r="A2" s="75" t="s">
        <v>87</v>
      </c>
      <c r="B2" s="77" t="s">
        <v>88</v>
      </c>
      <c r="C2" s="78"/>
      <c r="D2" s="78" t="s">
        <v>89</v>
      </c>
      <c r="E2" s="78"/>
      <c r="F2" s="78"/>
      <c r="G2" s="80"/>
      <c r="H2" s="17"/>
    </row>
    <row r="3" spans="1:8" ht="30.6">
      <c r="A3" s="76"/>
      <c r="B3" s="18" t="s">
        <v>92</v>
      </c>
      <c r="C3" s="19" t="s">
        <v>93</v>
      </c>
      <c r="D3" s="79"/>
      <c r="E3" s="19" t="s">
        <v>103</v>
      </c>
      <c r="F3" s="19" t="s">
        <v>104</v>
      </c>
      <c r="G3" s="81"/>
      <c r="H3" s="17"/>
    </row>
    <row r="4" spans="1:8" ht="15">
      <c r="A4" s="20" t="s">
        <v>94</v>
      </c>
      <c r="B4" s="21">
        <v>3</v>
      </c>
      <c r="C4" s="22">
        <v>10</v>
      </c>
      <c r="D4" s="23">
        <v>0.14260509787956205</v>
      </c>
      <c r="E4" s="22"/>
      <c r="F4" s="22"/>
      <c r="G4" s="24"/>
      <c r="H4" s="17"/>
    </row>
    <row r="5" spans="1:8" ht="15">
      <c r="A5" s="25" t="s">
        <v>95</v>
      </c>
      <c r="B5" s="26">
        <v>3</v>
      </c>
      <c r="C5" s="27">
        <v>4</v>
      </c>
      <c r="D5" s="28">
        <v>0.42775853137579212</v>
      </c>
      <c r="E5" s="28">
        <f>D5-D4</f>
        <v>0.28515343349623007</v>
      </c>
      <c r="F5" s="28">
        <f>D5/D4</f>
        <v>2.9996019618952054</v>
      </c>
      <c r="G5" s="29"/>
      <c r="H5" s="17"/>
    </row>
    <row r="6" spans="1:8" ht="15">
      <c r="A6" s="25" t="s">
        <v>96</v>
      </c>
      <c r="B6" s="26">
        <v>5</v>
      </c>
      <c r="C6" s="27">
        <v>6</v>
      </c>
      <c r="D6" s="28">
        <v>0.78089571005976566</v>
      </c>
      <c r="E6" s="28">
        <f t="shared" ref="E6:E12" si="0">D6-D5</f>
        <v>0.35313717868397354</v>
      </c>
      <c r="F6" s="28">
        <f t="shared" ref="F6:F12" si="1">D6/D5</f>
        <v>1.8255526255623347</v>
      </c>
      <c r="G6" s="29"/>
      <c r="H6" s="17"/>
    </row>
    <row r="7" spans="1:8" ht="15">
      <c r="A7" s="25" t="s">
        <v>97</v>
      </c>
      <c r="B7" s="26">
        <v>7</v>
      </c>
      <c r="C7" s="27">
        <v>8</v>
      </c>
      <c r="D7" s="28">
        <v>1.8787083174789601</v>
      </c>
      <c r="E7" s="28">
        <f t="shared" si="0"/>
        <v>1.0978126074191943</v>
      </c>
      <c r="F7" s="35">
        <f t="shared" si="1"/>
        <v>2.4058376724020851</v>
      </c>
      <c r="G7" s="29"/>
      <c r="H7" s="17"/>
    </row>
    <row r="8" spans="1:8" ht="15">
      <c r="A8" s="25" t="s">
        <v>98</v>
      </c>
      <c r="B8" s="26">
        <v>1</v>
      </c>
      <c r="C8" s="27">
        <v>9</v>
      </c>
      <c r="D8" s="28">
        <v>3.4567528552851954</v>
      </c>
      <c r="E8" s="28">
        <f t="shared" si="0"/>
        <v>1.5780445378062353</v>
      </c>
      <c r="F8" s="28">
        <f t="shared" si="1"/>
        <v>1.8399625014296068</v>
      </c>
      <c r="G8" s="29"/>
      <c r="H8" s="17"/>
    </row>
    <row r="9" spans="1:8" ht="15">
      <c r="A9" s="25" t="s">
        <v>99</v>
      </c>
      <c r="B9" s="26">
        <v>2</v>
      </c>
      <c r="C9" s="27">
        <v>3</v>
      </c>
      <c r="D9" s="28">
        <v>6.1854466482123538</v>
      </c>
      <c r="E9" s="28">
        <f t="shared" si="0"/>
        <v>2.7286937929271584</v>
      </c>
      <c r="F9" s="28">
        <f t="shared" si="1"/>
        <v>1.7893806433847672</v>
      </c>
      <c r="G9" s="29"/>
      <c r="H9" s="17"/>
    </row>
    <row r="10" spans="1:8" ht="15">
      <c r="A10" s="25" t="s">
        <v>100</v>
      </c>
      <c r="B10" s="26">
        <v>5</v>
      </c>
      <c r="C10" s="27">
        <v>7</v>
      </c>
      <c r="D10" s="28">
        <v>11.089146678440871</v>
      </c>
      <c r="E10" s="28">
        <f t="shared" si="0"/>
        <v>4.9037000302285172</v>
      </c>
      <c r="F10" s="28">
        <f t="shared" si="1"/>
        <v>1.7927802645659756</v>
      </c>
      <c r="G10" s="29"/>
      <c r="H10" s="17"/>
    </row>
    <row r="11" spans="1:8" ht="15">
      <c r="A11" s="25" t="s">
        <v>101</v>
      </c>
      <c r="B11" s="26">
        <v>1</v>
      </c>
      <c r="C11" s="27">
        <v>5</v>
      </c>
      <c r="D11" s="28">
        <v>20.13145160409772</v>
      </c>
      <c r="E11" s="28">
        <f t="shared" si="0"/>
        <v>9.0423049256568486</v>
      </c>
      <c r="F11" s="28">
        <f t="shared" si="1"/>
        <v>1.8154193634426876</v>
      </c>
      <c r="G11" s="29"/>
      <c r="H11" s="17"/>
    </row>
    <row r="12" spans="1:8" ht="15">
      <c r="A12" s="30" t="s">
        <v>102</v>
      </c>
      <c r="B12" s="31">
        <v>1</v>
      </c>
      <c r="C12" s="32">
        <v>2</v>
      </c>
      <c r="D12" s="33">
        <v>44.999999999999993</v>
      </c>
      <c r="E12" s="28">
        <f t="shared" si="0"/>
        <v>24.868548395902273</v>
      </c>
      <c r="F12" s="28">
        <f t="shared" si="1"/>
        <v>2.2353082571969289</v>
      </c>
      <c r="G12" s="34"/>
      <c r="H12" s="17"/>
    </row>
    <row r="15" spans="1:8" ht="13.8" customHeight="1"/>
  </sheetData>
  <mergeCells count="6">
    <mergeCell ref="A1:G1"/>
    <mergeCell ref="A2:A3"/>
    <mergeCell ref="B2:C2"/>
    <mergeCell ref="D2:D3"/>
    <mergeCell ref="E2:F2"/>
    <mergeCell ref="G2:G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86B6-0A05-4D9D-A787-B65D7CC0C533}">
  <dimension ref="A1:F11"/>
  <sheetViews>
    <sheetView workbookViewId="0">
      <selection activeCell="F19" sqref="F19"/>
    </sheetView>
  </sheetViews>
  <sheetFormatPr defaultRowHeight="14.4"/>
  <cols>
    <col min="2" max="2" width="12.109375" customWidth="1"/>
    <col min="3" max="3" width="23.6640625" customWidth="1"/>
    <col min="4" max="4" width="16.33203125" customWidth="1"/>
    <col min="5" max="5" width="16.44140625" customWidth="1"/>
    <col min="6" max="6" width="21.33203125" customWidth="1"/>
  </cols>
  <sheetData>
    <row r="1" spans="1:6" ht="15" thickBot="1">
      <c r="A1" s="42" t="s">
        <v>0</v>
      </c>
      <c r="B1" s="43" t="s">
        <v>105</v>
      </c>
      <c r="C1" s="43" t="s">
        <v>106</v>
      </c>
      <c r="D1" s="43" t="s">
        <v>83</v>
      </c>
      <c r="E1" s="43" t="s">
        <v>107</v>
      </c>
      <c r="F1" s="44" t="s">
        <v>108</v>
      </c>
    </row>
    <row r="2" spans="1:6" ht="15" thickBot="1">
      <c r="A2" s="40" t="s">
        <v>1</v>
      </c>
      <c r="B2" s="37">
        <v>68.900000000000006</v>
      </c>
      <c r="C2" s="38">
        <v>1.31</v>
      </c>
      <c r="D2" s="39">
        <v>29.8</v>
      </c>
      <c r="E2" s="39">
        <v>24.2</v>
      </c>
      <c r="F2" s="41">
        <v>16.100000000000001</v>
      </c>
    </row>
    <row r="3" spans="1:6" ht="15" thickBot="1">
      <c r="A3" s="40" t="s">
        <v>2</v>
      </c>
      <c r="B3" s="37">
        <v>81.8</v>
      </c>
      <c r="C3" s="38">
        <v>1</v>
      </c>
      <c r="D3" s="39">
        <v>34.700000000000003</v>
      </c>
      <c r="E3" s="39">
        <v>19.3</v>
      </c>
      <c r="F3" s="41">
        <v>18.3</v>
      </c>
    </row>
    <row r="4" spans="1:6" ht="15" thickBot="1">
      <c r="A4" s="40" t="s">
        <v>3</v>
      </c>
      <c r="B4" s="37">
        <v>71.2</v>
      </c>
      <c r="C4" s="38">
        <v>1.2</v>
      </c>
      <c r="D4" s="39">
        <v>25.1</v>
      </c>
      <c r="E4" s="39">
        <v>17.399999999999999</v>
      </c>
      <c r="F4" s="41">
        <v>10.1</v>
      </c>
    </row>
    <row r="5" spans="1:6" ht="15" thickBot="1">
      <c r="A5" s="40" t="s">
        <v>4</v>
      </c>
      <c r="B5" s="37">
        <v>70.7</v>
      </c>
      <c r="C5" s="38">
        <v>1.01</v>
      </c>
      <c r="D5" s="39">
        <v>34.5</v>
      </c>
      <c r="E5" s="39">
        <v>32.9</v>
      </c>
      <c r="F5" s="41">
        <v>14.4</v>
      </c>
    </row>
    <row r="6" spans="1:6" ht="15" thickBot="1">
      <c r="A6" s="40" t="s">
        <v>5</v>
      </c>
      <c r="B6" s="37">
        <v>84.4</v>
      </c>
      <c r="C6" s="38">
        <v>1.02</v>
      </c>
      <c r="D6" s="39">
        <v>25.4</v>
      </c>
      <c r="E6" s="39">
        <v>14.7</v>
      </c>
      <c r="F6" s="41">
        <v>13.6</v>
      </c>
    </row>
    <row r="7" spans="1:6" ht="15" thickBot="1">
      <c r="A7" s="40" t="s">
        <v>6</v>
      </c>
      <c r="B7" s="37">
        <v>83.7</v>
      </c>
      <c r="C7" s="38">
        <v>0.98</v>
      </c>
      <c r="D7" s="39">
        <v>29.5</v>
      </c>
      <c r="E7" s="39">
        <v>13.9</v>
      </c>
      <c r="F7" s="41">
        <v>9.1999999999999993</v>
      </c>
    </row>
    <row r="8" spans="1:6" ht="15" thickBot="1">
      <c r="A8" s="40" t="s">
        <v>7</v>
      </c>
      <c r="B8" s="37">
        <v>56</v>
      </c>
      <c r="C8" s="38">
        <v>1.18</v>
      </c>
      <c r="D8" s="39">
        <v>34.700000000000003</v>
      </c>
      <c r="E8" s="39">
        <v>49.2</v>
      </c>
      <c r="F8" s="41">
        <v>34</v>
      </c>
    </row>
    <row r="9" spans="1:6" ht="15" thickBot="1">
      <c r="A9" s="40" t="s">
        <v>8</v>
      </c>
      <c r="B9" s="37">
        <v>56.7</v>
      </c>
      <c r="C9" s="38">
        <v>1.28</v>
      </c>
      <c r="D9" s="39">
        <v>37.700000000000003</v>
      </c>
      <c r="E9" s="39">
        <v>45.6</v>
      </c>
      <c r="F9" s="41">
        <v>45.9</v>
      </c>
    </row>
    <row r="10" spans="1:6" ht="29.4" thickBot="1">
      <c r="A10" s="40" t="s">
        <v>9</v>
      </c>
      <c r="B10" s="37">
        <v>62</v>
      </c>
      <c r="C10" s="38">
        <v>1.19</v>
      </c>
      <c r="D10" s="39">
        <v>29.8</v>
      </c>
      <c r="E10" s="39">
        <v>26.6</v>
      </c>
      <c r="F10" s="41">
        <v>32.799999999999997</v>
      </c>
    </row>
    <row r="11" spans="1:6">
      <c r="A11" s="45" t="s">
        <v>10</v>
      </c>
      <c r="B11" s="46">
        <v>62.8</v>
      </c>
      <c r="C11" s="47">
        <v>1.02</v>
      </c>
      <c r="D11" s="48">
        <v>34.299999999999997</v>
      </c>
      <c r="E11" s="48">
        <v>37.5</v>
      </c>
      <c r="F11" s="49">
        <v>22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A8D4-3C4C-493A-91E2-3ACDB0999948}">
  <dimension ref="A3:G14"/>
  <sheetViews>
    <sheetView zoomScale="55" zoomScaleNormal="55" workbookViewId="0">
      <selection activeCell="O44" sqref="O44"/>
    </sheetView>
  </sheetViews>
  <sheetFormatPr defaultRowHeight="14.4"/>
  <cols>
    <col min="4" max="4" width="17.5546875" customWidth="1"/>
    <col min="5" max="5" width="25" customWidth="1"/>
    <col min="6" max="6" width="20.44140625" customWidth="1"/>
    <col min="7" max="7" width="15.44140625" customWidth="1"/>
  </cols>
  <sheetData>
    <row r="3" spans="1:7">
      <c r="A3" t="s">
        <v>86</v>
      </c>
    </row>
    <row r="4" spans="1:7">
      <c r="A4" t="s">
        <v>87</v>
      </c>
      <c r="B4" t="s">
        <v>88</v>
      </c>
      <c r="D4" t="s">
        <v>89</v>
      </c>
      <c r="E4" t="s">
        <v>90</v>
      </c>
      <c r="G4" t="s">
        <v>91</v>
      </c>
    </row>
    <row r="5" spans="1:7">
      <c r="B5" t="s">
        <v>92</v>
      </c>
      <c r="C5" t="s">
        <v>93</v>
      </c>
      <c r="E5" t="s">
        <v>109</v>
      </c>
      <c r="F5" t="s">
        <v>110</v>
      </c>
    </row>
    <row r="6" spans="1:7">
      <c r="A6">
        <v>1</v>
      </c>
      <c r="B6">
        <v>4</v>
      </c>
      <c r="C6">
        <v>10</v>
      </c>
      <c r="D6">
        <v>0.54200000000000004</v>
      </c>
    </row>
    <row r="7" spans="1:7">
      <c r="A7">
        <v>2</v>
      </c>
      <c r="B7">
        <v>5</v>
      </c>
      <c r="C7">
        <v>6</v>
      </c>
      <c r="D7">
        <v>1.125</v>
      </c>
      <c r="E7">
        <f>D7-D6</f>
        <v>0.58299999999999996</v>
      </c>
      <c r="F7">
        <f>D7/D6</f>
        <v>2.0756457564575643</v>
      </c>
    </row>
    <row r="8" spans="1:7">
      <c r="A8">
        <v>3</v>
      </c>
      <c r="B8">
        <v>7</v>
      </c>
      <c r="C8">
        <v>8</v>
      </c>
      <c r="D8">
        <v>2.2149999999999999</v>
      </c>
      <c r="E8">
        <f t="shared" ref="E8:E14" si="0">D8-D7</f>
        <v>1.0899999999999999</v>
      </c>
      <c r="F8">
        <f t="shared" ref="F8:F14" si="1">D8/D7</f>
        <v>1.9688888888888887</v>
      </c>
    </row>
    <row r="9" spans="1:7">
      <c r="A9">
        <v>4</v>
      </c>
      <c r="B9">
        <v>1</v>
      </c>
      <c r="C9">
        <v>3</v>
      </c>
      <c r="D9">
        <v>3.4940000000000002</v>
      </c>
      <c r="E9">
        <f t="shared" si="0"/>
        <v>1.2790000000000004</v>
      </c>
      <c r="F9">
        <f t="shared" si="1"/>
        <v>1.577426636568849</v>
      </c>
    </row>
    <row r="10" spans="1:7">
      <c r="A10">
        <v>5</v>
      </c>
      <c r="B10">
        <v>2</v>
      </c>
      <c r="C10">
        <v>5</v>
      </c>
      <c r="D10">
        <v>5.7709999999999999</v>
      </c>
      <c r="E10">
        <f t="shared" si="0"/>
        <v>2.2769999999999997</v>
      </c>
      <c r="F10" s="50">
        <f t="shared" si="1"/>
        <v>1.6516886090440754</v>
      </c>
    </row>
    <row r="11" spans="1:7">
      <c r="A11">
        <v>6</v>
      </c>
      <c r="B11">
        <v>1</v>
      </c>
      <c r="C11">
        <v>9</v>
      </c>
      <c r="D11">
        <v>8.4429999999999996</v>
      </c>
      <c r="E11">
        <f t="shared" si="0"/>
        <v>2.6719999999999997</v>
      </c>
      <c r="F11">
        <f t="shared" si="1"/>
        <v>1.46300467856524</v>
      </c>
    </row>
    <row r="12" spans="1:7">
      <c r="A12">
        <v>7</v>
      </c>
      <c r="B12">
        <v>2</v>
      </c>
      <c r="C12">
        <v>4</v>
      </c>
      <c r="D12">
        <v>15.615</v>
      </c>
      <c r="E12">
        <f t="shared" si="0"/>
        <v>7.1720000000000006</v>
      </c>
      <c r="F12" s="50">
        <f t="shared" si="1"/>
        <v>1.8494610920288999</v>
      </c>
    </row>
    <row r="13" spans="1:7">
      <c r="A13">
        <v>8</v>
      </c>
      <c r="B13">
        <v>1</v>
      </c>
      <c r="C13">
        <v>2</v>
      </c>
      <c r="D13">
        <v>24.611000000000001</v>
      </c>
      <c r="E13">
        <f t="shared" si="0"/>
        <v>8.9960000000000004</v>
      </c>
      <c r="F13">
        <f t="shared" si="1"/>
        <v>1.576112712135767</v>
      </c>
    </row>
    <row r="14" spans="1:7">
      <c r="A14">
        <v>9</v>
      </c>
      <c r="B14">
        <v>1</v>
      </c>
      <c r="C14">
        <v>7</v>
      </c>
      <c r="D14">
        <v>45</v>
      </c>
      <c r="E14">
        <f t="shared" si="0"/>
        <v>20.388999999999999</v>
      </c>
      <c r="F14">
        <f t="shared" si="1"/>
        <v>1.8284506927796513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2F3B-8468-455A-8F2D-37B10D7786C1}">
  <dimension ref="A1:F11"/>
  <sheetViews>
    <sheetView workbookViewId="0">
      <selection activeCell="I5" sqref="I5"/>
    </sheetView>
  </sheetViews>
  <sheetFormatPr defaultRowHeight="14.4"/>
  <cols>
    <col min="1" max="1" width="21" customWidth="1"/>
    <col min="2" max="2" width="22.5546875" customWidth="1"/>
    <col min="3" max="3" width="17.5546875" customWidth="1"/>
    <col min="4" max="4" width="16.88671875" customWidth="1"/>
    <col min="5" max="5" width="14.77734375" customWidth="1"/>
    <col min="6" max="6" width="15.109375" customWidth="1"/>
  </cols>
  <sheetData>
    <row r="1" spans="1:6" ht="28.8" thickBot="1">
      <c r="A1" s="51" t="s">
        <v>0</v>
      </c>
      <c r="B1" s="52" t="s">
        <v>81</v>
      </c>
      <c r="C1" s="53" t="s">
        <v>111</v>
      </c>
      <c r="D1" s="52" t="s">
        <v>83</v>
      </c>
      <c r="E1" s="53" t="s">
        <v>112</v>
      </c>
      <c r="F1" s="53" t="s">
        <v>113</v>
      </c>
    </row>
    <row r="2" spans="1:6" ht="15" thickBot="1">
      <c r="A2" s="36" t="s">
        <v>1</v>
      </c>
      <c r="B2" s="37">
        <v>69.5</v>
      </c>
      <c r="C2" s="38">
        <v>1.24</v>
      </c>
      <c r="D2" s="39">
        <v>15.8</v>
      </c>
      <c r="E2" s="39">
        <v>19.5</v>
      </c>
      <c r="F2" s="39">
        <v>27.2</v>
      </c>
    </row>
    <row r="3" spans="1:6" ht="15" thickBot="1">
      <c r="A3" s="36" t="s">
        <v>2</v>
      </c>
      <c r="B3" s="37">
        <v>81.2</v>
      </c>
      <c r="C3" s="38">
        <v>0.98</v>
      </c>
      <c r="D3" s="39">
        <v>22.7</v>
      </c>
      <c r="E3" s="39">
        <v>21.9</v>
      </c>
      <c r="F3" s="39">
        <v>30.5</v>
      </c>
    </row>
    <row r="4" spans="1:6" ht="15" thickBot="1">
      <c r="A4" s="36" t="s">
        <v>3</v>
      </c>
      <c r="B4" s="37">
        <v>72.099999999999994</v>
      </c>
      <c r="C4" s="38">
        <v>1.1200000000000001</v>
      </c>
      <c r="D4" s="39">
        <v>24.2</v>
      </c>
      <c r="E4" s="39">
        <v>13</v>
      </c>
      <c r="F4" s="39">
        <v>15.7</v>
      </c>
    </row>
    <row r="5" spans="1:6" ht="15" thickBot="1">
      <c r="A5" s="36" t="s">
        <v>4</v>
      </c>
      <c r="B5" s="37">
        <v>71.7</v>
      </c>
      <c r="C5" s="38">
        <v>0.99</v>
      </c>
      <c r="D5" s="39">
        <v>31.1</v>
      </c>
      <c r="E5" s="39">
        <v>20.5</v>
      </c>
      <c r="F5" s="39">
        <v>32.1</v>
      </c>
    </row>
    <row r="6" spans="1:6" ht="15" thickBot="1">
      <c r="A6" s="36" t="s">
        <v>5</v>
      </c>
      <c r="B6" s="37">
        <v>84.2</v>
      </c>
      <c r="C6" s="38">
        <v>1.01</v>
      </c>
      <c r="D6" s="39">
        <v>15</v>
      </c>
      <c r="E6" s="39">
        <v>14.7</v>
      </c>
      <c r="F6" s="39">
        <v>26.5</v>
      </c>
    </row>
    <row r="7" spans="1:6" ht="15" thickBot="1">
      <c r="A7" s="36" t="s">
        <v>6</v>
      </c>
      <c r="B7" s="37">
        <v>83.7</v>
      </c>
      <c r="C7" s="38">
        <v>1</v>
      </c>
      <c r="D7" s="39">
        <v>12.4</v>
      </c>
      <c r="E7" s="39">
        <v>11.7</v>
      </c>
      <c r="F7" s="39">
        <v>27.3</v>
      </c>
    </row>
    <row r="8" spans="1:6" ht="15" thickBot="1">
      <c r="A8" s="36" t="s">
        <v>7</v>
      </c>
      <c r="B8" s="37">
        <v>58.4</v>
      </c>
      <c r="C8" s="38">
        <v>1.1200000000000001</v>
      </c>
      <c r="D8" s="39">
        <v>36.299999999999997</v>
      </c>
      <c r="E8" s="39">
        <v>31.5</v>
      </c>
      <c r="F8" s="39">
        <v>33.799999999999997</v>
      </c>
    </row>
    <row r="9" spans="1:6" ht="15" thickBot="1">
      <c r="A9" s="36" t="s">
        <v>8</v>
      </c>
      <c r="B9" s="37">
        <v>59.2</v>
      </c>
      <c r="C9" s="38">
        <v>1.24</v>
      </c>
      <c r="D9" s="39">
        <v>40</v>
      </c>
      <c r="E9" s="39">
        <v>33.299999999999997</v>
      </c>
      <c r="F9" s="39">
        <v>48.3</v>
      </c>
    </row>
    <row r="10" spans="1:6" ht="15" thickBot="1">
      <c r="A10" s="36" t="s">
        <v>9</v>
      </c>
      <c r="B10" s="37">
        <v>64.5</v>
      </c>
      <c r="C10" s="38">
        <v>1.1599999999999999</v>
      </c>
      <c r="D10" s="39">
        <v>20.2</v>
      </c>
      <c r="E10" s="39">
        <v>33.799999999999997</v>
      </c>
      <c r="F10" s="39">
        <v>28.3</v>
      </c>
    </row>
    <row r="11" spans="1:6" ht="15" thickBot="1">
      <c r="A11" s="36" t="s">
        <v>10</v>
      </c>
      <c r="B11" s="37">
        <v>64.599999999999994</v>
      </c>
      <c r="C11" s="38">
        <v>1.04</v>
      </c>
      <c r="D11" s="39">
        <v>30.4</v>
      </c>
      <c r="E11" s="39">
        <v>20.100000000000001</v>
      </c>
      <c r="F11" s="39">
        <v>31.4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1AA9-CE2C-48BD-8C94-4EB0903FC540}">
  <dimension ref="A3:G14"/>
  <sheetViews>
    <sheetView topLeftCell="A142" workbookViewId="0">
      <selection activeCell="M161" sqref="M161"/>
    </sheetView>
  </sheetViews>
  <sheetFormatPr defaultRowHeight="14.4"/>
  <cols>
    <col min="5" max="5" width="43.21875" customWidth="1"/>
    <col min="8" max="8" width="8.88671875" customWidth="1"/>
  </cols>
  <sheetData>
    <row r="3" spans="1:7">
      <c r="A3" t="s">
        <v>86</v>
      </c>
    </row>
    <row r="4" spans="1:7">
      <c r="A4" t="s">
        <v>87</v>
      </c>
      <c r="B4" t="s">
        <v>88</v>
      </c>
      <c r="D4" t="s">
        <v>89</v>
      </c>
      <c r="E4" t="s">
        <v>90</v>
      </c>
      <c r="G4" t="s">
        <v>91</v>
      </c>
    </row>
    <row r="5" spans="1:7">
      <c r="B5" t="s">
        <v>92</v>
      </c>
      <c r="C5" t="s">
        <v>93</v>
      </c>
      <c r="E5" t="s">
        <v>109</v>
      </c>
      <c r="F5" t="s">
        <v>110</v>
      </c>
    </row>
    <row r="6" spans="1:7">
      <c r="A6">
        <v>1</v>
      </c>
      <c r="B6">
        <v>5</v>
      </c>
      <c r="C6">
        <v>6</v>
      </c>
      <c r="D6">
        <v>0.11600000000000001</v>
      </c>
    </row>
    <row r="7" spans="1:7">
      <c r="A7">
        <v>2</v>
      </c>
      <c r="B7">
        <v>4</v>
      </c>
      <c r="C7">
        <v>10</v>
      </c>
      <c r="D7">
        <v>0.52300000000000002</v>
      </c>
      <c r="E7">
        <f>D7-D6</f>
        <v>0.40700000000000003</v>
      </c>
      <c r="F7">
        <f>D7/D6</f>
        <v>4.5086206896551726</v>
      </c>
    </row>
    <row r="8" spans="1:7">
      <c r="A8">
        <v>3</v>
      </c>
      <c r="B8">
        <v>2</v>
      </c>
      <c r="C8">
        <v>5</v>
      </c>
      <c r="D8">
        <v>2.11</v>
      </c>
      <c r="E8">
        <f t="shared" ref="E8:E14" si="0">D8-D7</f>
        <v>1.5869999999999997</v>
      </c>
      <c r="F8">
        <f t="shared" ref="F8:F14" si="1">D8/D7</f>
        <v>4.0344168260038238</v>
      </c>
    </row>
    <row r="9" spans="1:7">
      <c r="A9">
        <v>4</v>
      </c>
      <c r="B9">
        <v>7</v>
      </c>
      <c r="C9">
        <v>9</v>
      </c>
      <c r="D9">
        <v>4.1360000000000001</v>
      </c>
      <c r="E9">
        <f t="shared" si="0"/>
        <v>2.0260000000000002</v>
      </c>
      <c r="F9">
        <f t="shared" si="1"/>
        <v>1.9601895734597159</v>
      </c>
    </row>
    <row r="10" spans="1:7">
      <c r="A10">
        <v>5</v>
      </c>
      <c r="B10">
        <v>1</v>
      </c>
      <c r="C10">
        <v>3</v>
      </c>
      <c r="D10">
        <v>6.6079999999999997</v>
      </c>
      <c r="E10">
        <f t="shared" si="0"/>
        <v>2.4719999999999995</v>
      </c>
      <c r="F10">
        <f t="shared" si="1"/>
        <v>1.5976789168278529</v>
      </c>
    </row>
    <row r="11" spans="1:7">
      <c r="A11">
        <v>6</v>
      </c>
      <c r="B11">
        <v>4</v>
      </c>
      <c r="C11">
        <v>7</v>
      </c>
      <c r="D11">
        <v>10.977</v>
      </c>
      <c r="E11">
        <f t="shared" si="0"/>
        <v>4.3690000000000007</v>
      </c>
      <c r="F11" s="50">
        <f t="shared" si="1"/>
        <v>1.6611682808716708</v>
      </c>
    </row>
    <row r="12" spans="1:7">
      <c r="A12">
        <v>7</v>
      </c>
      <c r="B12">
        <v>1</v>
      </c>
      <c r="C12">
        <v>2</v>
      </c>
      <c r="D12">
        <v>17.891999999999999</v>
      </c>
      <c r="E12">
        <f t="shared" si="0"/>
        <v>6.9149999999999991</v>
      </c>
      <c r="F12">
        <f t="shared" si="1"/>
        <v>1.6299535392183655</v>
      </c>
    </row>
    <row r="13" spans="1:7">
      <c r="A13">
        <v>8</v>
      </c>
      <c r="B13">
        <v>4</v>
      </c>
      <c r="C13">
        <v>8</v>
      </c>
      <c r="D13">
        <v>25.295000000000002</v>
      </c>
      <c r="E13">
        <f t="shared" si="0"/>
        <v>7.4030000000000022</v>
      </c>
      <c r="F13">
        <f t="shared" si="1"/>
        <v>1.413760339816678</v>
      </c>
    </row>
    <row r="14" spans="1:7">
      <c r="A14">
        <v>9</v>
      </c>
      <c r="B14">
        <v>1</v>
      </c>
      <c r="C14">
        <v>4</v>
      </c>
      <c r="D14">
        <v>45</v>
      </c>
      <c r="E14">
        <f t="shared" si="0"/>
        <v>19.704999999999998</v>
      </c>
      <c r="F14">
        <f t="shared" si="1"/>
        <v>1.7790077090334058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3032-89BA-4107-8B35-F65C3DB40560}">
  <dimension ref="A1:J12"/>
  <sheetViews>
    <sheetView zoomScale="70" zoomScaleNormal="70" workbookViewId="0">
      <selection activeCell="G1" sqref="G1"/>
    </sheetView>
  </sheetViews>
  <sheetFormatPr defaultRowHeight="14.4"/>
  <sheetData>
    <row r="1" spans="1:10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>
      <c r="A2" s="1" t="s">
        <v>1</v>
      </c>
      <c r="B2">
        <v>1.27</v>
      </c>
      <c r="C2">
        <v>1.29</v>
      </c>
      <c r="D2">
        <v>1.3</v>
      </c>
      <c r="E2">
        <v>1.3</v>
      </c>
      <c r="F2">
        <v>1.31</v>
      </c>
      <c r="G2">
        <v>1.31</v>
      </c>
      <c r="H2">
        <v>1.28</v>
      </c>
      <c r="I2">
        <v>1.26</v>
      </c>
      <c r="J2">
        <v>1.24</v>
      </c>
    </row>
    <row r="3" spans="1:10">
      <c r="A3" t="s">
        <v>2</v>
      </c>
      <c r="B3">
        <v>0.99</v>
      </c>
      <c r="C3">
        <v>1</v>
      </c>
      <c r="D3">
        <v>1</v>
      </c>
      <c r="E3">
        <v>1.01</v>
      </c>
      <c r="F3">
        <v>1</v>
      </c>
      <c r="G3">
        <v>1</v>
      </c>
      <c r="H3">
        <v>0.99</v>
      </c>
      <c r="I3">
        <v>0.98</v>
      </c>
      <c r="J3">
        <v>0.98</v>
      </c>
    </row>
    <row r="4" spans="1:10">
      <c r="A4" t="s">
        <v>3</v>
      </c>
      <c r="B4">
        <v>1.1499999999999999</v>
      </c>
      <c r="C4">
        <v>1.17</v>
      </c>
      <c r="D4">
        <v>1.19</v>
      </c>
      <c r="E4">
        <v>1.21</v>
      </c>
      <c r="F4">
        <v>1.2</v>
      </c>
      <c r="G4">
        <v>1.2</v>
      </c>
      <c r="H4">
        <v>1.17</v>
      </c>
      <c r="I4">
        <v>1.1499999999999999</v>
      </c>
      <c r="J4">
        <v>1.1200000000000001</v>
      </c>
    </row>
    <row r="5" spans="1:10">
      <c r="A5" t="s">
        <v>4</v>
      </c>
      <c r="B5">
        <v>0.98</v>
      </c>
      <c r="C5">
        <v>1</v>
      </c>
      <c r="D5">
        <v>1.02</v>
      </c>
      <c r="E5">
        <v>1.02</v>
      </c>
      <c r="F5">
        <v>1.01</v>
      </c>
      <c r="G5">
        <v>1</v>
      </c>
      <c r="H5">
        <v>1</v>
      </c>
      <c r="I5">
        <v>0.99</v>
      </c>
      <c r="J5">
        <v>0.99</v>
      </c>
    </row>
    <row r="6" spans="1:10">
      <c r="A6" t="s">
        <v>5</v>
      </c>
      <c r="B6">
        <v>1.01</v>
      </c>
      <c r="C6">
        <v>1.02</v>
      </c>
      <c r="D6">
        <v>1.03</v>
      </c>
      <c r="E6">
        <v>1.03</v>
      </c>
      <c r="F6">
        <v>1.02</v>
      </c>
      <c r="G6">
        <v>1.02</v>
      </c>
      <c r="H6">
        <v>1.02</v>
      </c>
      <c r="I6">
        <v>1.01</v>
      </c>
      <c r="J6">
        <v>1.01</v>
      </c>
    </row>
    <row r="7" spans="1:10">
      <c r="A7" t="s">
        <v>6</v>
      </c>
      <c r="B7">
        <v>0.98</v>
      </c>
      <c r="C7">
        <v>0.97</v>
      </c>
      <c r="D7">
        <v>0.97</v>
      </c>
      <c r="E7">
        <v>0.98</v>
      </c>
      <c r="F7">
        <v>0.98</v>
      </c>
      <c r="G7">
        <v>0.99</v>
      </c>
      <c r="H7">
        <v>0.99</v>
      </c>
      <c r="I7">
        <v>0.99</v>
      </c>
      <c r="J7">
        <v>1</v>
      </c>
    </row>
    <row r="8" spans="1:10">
      <c r="A8" t="s">
        <v>7</v>
      </c>
      <c r="B8">
        <v>1.18</v>
      </c>
      <c r="C8">
        <v>1.19</v>
      </c>
      <c r="D8">
        <v>1.19</v>
      </c>
      <c r="E8">
        <v>1.2</v>
      </c>
      <c r="F8">
        <v>1.18</v>
      </c>
      <c r="G8">
        <v>1.1599999999999999</v>
      </c>
      <c r="H8">
        <v>1.1499999999999999</v>
      </c>
      <c r="I8">
        <v>1.1299999999999999</v>
      </c>
      <c r="J8">
        <v>1.1200000000000001</v>
      </c>
    </row>
    <row r="9" spans="1:10">
      <c r="A9" t="s">
        <v>8</v>
      </c>
      <c r="B9">
        <v>1.26</v>
      </c>
      <c r="C9">
        <v>1.27</v>
      </c>
      <c r="D9">
        <v>1.27</v>
      </c>
      <c r="E9">
        <v>1.27</v>
      </c>
      <c r="F9">
        <v>1.28</v>
      </c>
      <c r="G9">
        <v>1.26</v>
      </c>
      <c r="H9">
        <v>1.28</v>
      </c>
      <c r="I9">
        <v>1.26</v>
      </c>
      <c r="J9">
        <v>1.24</v>
      </c>
    </row>
    <row r="10" spans="1:10">
      <c r="A10" t="s">
        <v>9</v>
      </c>
      <c r="B10">
        <v>1.1299999999999999</v>
      </c>
      <c r="C10">
        <v>1.17</v>
      </c>
      <c r="D10">
        <v>1.18</v>
      </c>
      <c r="E10">
        <v>1.21</v>
      </c>
      <c r="F10">
        <v>1.19</v>
      </c>
      <c r="G10">
        <v>1.18</v>
      </c>
      <c r="H10">
        <v>1.18</v>
      </c>
      <c r="I10">
        <v>1.17</v>
      </c>
      <c r="J10">
        <v>1.1599999999999999</v>
      </c>
    </row>
    <row r="11" spans="1:10">
      <c r="A11" t="s">
        <v>10</v>
      </c>
      <c r="B11">
        <v>0.96</v>
      </c>
      <c r="C11">
        <v>0.98</v>
      </c>
      <c r="D11">
        <v>1</v>
      </c>
      <c r="E11">
        <v>1.01</v>
      </c>
      <c r="F11">
        <v>1.02</v>
      </c>
      <c r="G11">
        <v>1.03</v>
      </c>
      <c r="H11">
        <v>1.04</v>
      </c>
      <c r="I11">
        <v>1.05</v>
      </c>
      <c r="J11">
        <v>1.04</v>
      </c>
    </row>
    <row r="12" spans="1:10">
      <c r="A12" t="s">
        <v>154</v>
      </c>
      <c r="B12">
        <f>SUBTOTAL(101,B2:B11)</f>
        <v>1.091</v>
      </c>
      <c r="C12">
        <f t="shared" ref="C12:J12" si="0">SUBTOTAL(101,C2:C11)</f>
        <v>1.1060000000000001</v>
      </c>
      <c r="D12">
        <f t="shared" si="0"/>
        <v>1.1149999999999998</v>
      </c>
      <c r="E12">
        <f t="shared" si="0"/>
        <v>1.1240000000000001</v>
      </c>
      <c r="F12">
        <f t="shared" si="0"/>
        <v>1.1189999999999998</v>
      </c>
      <c r="G12">
        <f t="shared" si="0"/>
        <v>1.1149999999999998</v>
      </c>
      <c r="H12">
        <f t="shared" si="0"/>
        <v>1.1099999999999999</v>
      </c>
      <c r="I12">
        <f t="shared" si="0"/>
        <v>1.099</v>
      </c>
      <c r="J12">
        <f t="shared" si="0"/>
        <v>1.0899999999999999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69E0-DC1D-471C-9BF0-87AF0CEE07E4}">
  <dimension ref="A1:L29"/>
  <sheetViews>
    <sheetView zoomScale="55" zoomScaleNormal="55" workbookViewId="0">
      <pane xSplit="1" ySplit="8" topLeftCell="E23" activePane="bottomRight" state="frozen"/>
      <selection pane="topRight"/>
      <selection pane="bottomLeft"/>
      <selection pane="bottomRight" activeCell="AG68" sqref="AG68"/>
    </sheetView>
  </sheetViews>
  <sheetFormatPr defaultRowHeight="11.4" customHeight="1"/>
  <cols>
    <col min="1" max="1" width="12" style="2" customWidth="1"/>
    <col min="2" max="12" width="10" style="2" customWidth="1"/>
    <col min="13" max="16384" width="8.88671875" style="2"/>
  </cols>
  <sheetData>
    <row r="1" spans="1:12" ht="14.4">
      <c r="A1" s="3" t="s">
        <v>48</v>
      </c>
    </row>
    <row r="2" spans="1:12" ht="14.4">
      <c r="A2" s="3" t="s">
        <v>47</v>
      </c>
      <c r="B2" s="4" t="s">
        <v>46</v>
      </c>
    </row>
    <row r="3" spans="1:12" ht="14.4">
      <c r="A3" s="3" t="s">
        <v>45</v>
      </c>
      <c r="B3" s="3" t="s">
        <v>44</v>
      </c>
    </row>
    <row r="4" spans="1:12" ht="14.4"/>
    <row r="5" spans="1:12" ht="14.4">
      <c r="A5" s="4" t="s">
        <v>43</v>
      </c>
    </row>
    <row r="6" spans="1:12" ht="14.4">
      <c r="A6" s="4" t="s">
        <v>41</v>
      </c>
    </row>
    <row r="7" spans="1:12" ht="14.4"/>
    <row r="8" spans="1:12" ht="14.4">
      <c r="A8" s="14" t="s">
        <v>40</v>
      </c>
      <c r="B8" s="71" t="s">
        <v>11</v>
      </c>
      <c r="C8" s="71" t="s">
        <v>12</v>
      </c>
      <c r="D8" s="71" t="s">
        <v>13</v>
      </c>
      <c r="E8" s="71" t="s">
        <v>14</v>
      </c>
      <c r="F8" s="71" t="s">
        <v>15</v>
      </c>
      <c r="G8" s="71" t="s">
        <v>16</v>
      </c>
      <c r="H8" s="71" t="s">
        <v>17</v>
      </c>
      <c r="I8" s="71" t="s">
        <v>18</v>
      </c>
      <c r="J8" s="71" t="s">
        <v>19</v>
      </c>
      <c r="K8" s="71" t="s">
        <v>20</v>
      </c>
      <c r="L8" s="71" t="s">
        <v>21</v>
      </c>
    </row>
    <row r="9" spans="1:12" ht="14.4">
      <c r="A9" s="7" t="s">
        <v>8</v>
      </c>
      <c r="B9" s="10">
        <v>33.6</v>
      </c>
      <c r="C9" s="10">
        <v>35.4</v>
      </c>
      <c r="D9" s="10">
        <v>35.4</v>
      </c>
      <c r="E9" s="9">
        <v>37</v>
      </c>
      <c r="F9" s="10">
        <v>37.700000000000003</v>
      </c>
      <c r="G9" s="10">
        <v>40.200000000000003</v>
      </c>
      <c r="H9" s="10">
        <v>39.6</v>
      </c>
      <c r="I9" s="10">
        <v>40.799999999999997</v>
      </c>
      <c r="J9" s="9">
        <v>40</v>
      </c>
      <c r="K9" s="10">
        <v>39.700000000000003</v>
      </c>
      <c r="L9" s="10">
        <v>38.4</v>
      </c>
    </row>
    <row r="10" spans="1:12" ht="14.4">
      <c r="A10" s="7" t="s">
        <v>3</v>
      </c>
      <c r="B10" s="6">
        <v>24.9</v>
      </c>
      <c r="C10" s="6">
        <v>24.6</v>
      </c>
      <c r="D10" s="6">
        <v>25.1</v>
      </c>
      <c r="E10" s="11">
        <v>25</v>
      </c>
      <c r="F10" s="6">
        <v>25.1</v>
      </c>
      <c r="G10" s="6">
        <v>24.5</v>
      </c>
      <c r="H10" s="11">
        <v>24</v>
      </c>
      <c r="I10" s="11">
        <v>24</v>
      </c>
      <c r="J10" s="6">
        <v>24.2</v>
      </c>
      <c r="K10" s="6">
        <v>24.8</v>
      </c>
      <c r="L10" s="6">
        <v>24.8</v>
      </c>
    </row>
    <row r="11" spans="1:12" ht="14.4">
      <c r="A11" s="7" t="s">
        <v>6</v>
      </c>
      <c r="B11" s="10">
        <v>26.5</v>
      </c>
      <c r="C11" s="10">
        <v>26.8</v>
      </c>
      <c r="D11" s="10">
        <v>27.7</v>
      </c>
      <c r="E11" s="10">
        <v>27.4</v>
      </c>
      <c r="F11" s="10">
        <v>27.7</v>
      </c>
      <c r="G11" s="10">
        <v>27.6</v>
      </c>
      <c r="H11" s="10">
        <v>27.8</v>
      </c>
      <c r="I11" s="10">
        <v>27.5</v>
      </c>
      <c r="J11" s="10">
        <v>27.3</v>
      </c>
      <c r="K11" s="9">
        <v>27</v>
      </c>
      <c r="L11" s="10">
        <v>27.7</v>
      </c>
    </row>
    <row r="12" spans="1:12" ht="14.4">
      <c r="A12" s="7" t="s">
        <v>2</v>
      </c>
      <c r="B12" s="6">
        <v>28.3</v>
      </c>
      <c r="C12" s="6">
        <v>29.7</v>
      </c>
      <c r="D12" s="6">
        <v>30.7</v>
      </c>
      <c r="E12" s="6">
        <v>30.1</v>
      </c>
      <c r="F12" s="6">
        <v>29.5</v>
      </c>
      <c r="G12" s="6">
        <v>29.1</v>
      </c>
      <c r="H12" s="6">
        <v>31.1</v>
      </c>
      <c r="I12" s="6">
        <v>29.7</v>
      </c>
      <c r="J12" s="6">
        <v>30.5</v>
      </c>
      <c r="K12" s="6">
        <v>31.2</v>
      </c>
      <c r="L12" s="11">
        <v>29</v>
      </c>
    </row>
    <row r="13" spans="1:12" ht="14.4">
      <c r="A13" s="7" t="s">
        <v>10</v>
      </c>
      <c r="B13" s="10">
        <v>34.299999999999997</v>
      </c>
      <c r="C13" s="10">
        <v>34.4</v>
      </c>
      <c r="D13" s="10">
        <v>34.5</v>
      </c>
      <c r="E13" s="10">
        <v>34.200000000000003</v>
      </c>
      <c r="F13" s="10">
        <v>34.299999999999997</v>
      </c>
      <c r="G13" s="10">
        <v>33.4</v>
      </c>
      <c r="H13" s="10">
        <v>32.299999999999997</v>
      </c>
      <c r="I13" s="9">
        <v>31</v>
      </c>
      <c r="J13" s="10">
        <v>31.4</v>
      </c>
      <c r="K13" s="10">
        <v>32.4</v>
      </c>
      <c r="L13" s="10">
        <v>31.4</v>
      </c>
    </row>
    <row r="14" spans="1:12" ht="14.4">
      <c r="A14" s="7" t="s">
        <v>4</v>
      </c>
      <c r="B14" s="6">
        <v>34.200000000000003</v>
      </c>
      <c r="C14" s="6">
        <v>33.700000000000003</v>
      </c>
      <c r="D14" s="6">
        <v>34.700000000000003</v>
      </c>
      <c r="E14" s="6">
        <v>34.6</v>
      </c>
      <c r="F14" s="6">
        <v>34.5</v>
      </c>
      <c r="G14" s="6">
        <v>34.1</v>
      </c>
      <c r="H14" s="6">
        <v>33.200000000000003</v>
      </c>
      <c r="I14" s="11">
        <v>33</v>
      </c>
      <c r="J14" s="6">
        <v>32.1</v>
      </c>
      <c r="K14" s="11">
        <v>33</v>
      </c>
      <c r="L14" s="11">
        <v>32</v>
      </c>
    </row>
    <row r="15" spans="1:12" ht="14.4">
      <c r="A15" s="7" t="s">
        <v>9</v>
      </c>
      <c r="B15" s="10">
        <v>30.9</v>
      </c>
      <c r="C15" s="10">
        <v>30.9</v>
      </c>
      <c r="D15" s="10">
        <v>30.2</v>
      </c>
      <c r="E15" s="10">
        <v>30.4</v>
      </c>
      <c r="F15" s="10">
        <v>29.8</v>
      </c>
      <c r="G15" s="10">
        <v>29.9</v>
      </c>
      <c r="H15" s="10">
        <v>29.7</v>
      </c>
      <c r="I15" s="10">
        <v>29.2</v>
      </c>
      <c r="J15" s="10">
        <v>28.3</v>
      </c>
      <c r="K15" s="10">
        <v>29.2</v>
      </c>
      <c r="L15" s="10">
        <v>28.5</v>
      </c>
    </row>
    <row r="16" spans="1:12" ht="14.4">
      <c r="A16" s="7" t="s">
        <v>1</v>
      </c>
      <c r="B16" s="6">
        <v>30.9</v>
      </c>
      <c r="C16" s="6">
        <v>30.7</v>
      </c>
      <c r="D16" s="6">
        <v>30.8</v>
      </c>
      <c r="E16" s="6">
        <v>30.6</v>
      </c>
      <c r="F16" s="6">
        <v>29.8</v>
      </c>
      <c r="G16" s="6">
        <v>29.2</v>
      </c>
      <c r="H16" s="6">
        <v>27.8</v>
      </c>
      <c r="I16" s="6">
        <v>28.5</v>
      </c>
      <c r="J16" s="6">
        <v>27.2</v>
      </c>
      <c r="K16" s="6">
        <v>26.8</v>
      </c>
      <c r="L16" s="6">
        <v>26.3</v>
      </c>
    </row>
    <row r="17" spans="1:12" ht="14.4">
      <c r="A17" s="7" t="s">
        <v>7</v>
      </c>
      <c r="B17" s="9">
        <v>34</v>
      </c>
      <c r="C17" s="10">
        <v>34.6</v>
      </c>
      <c r="D17" s="9">
        <v>35</v>
      </c>
      <c r="E17" s="10">
        <v>37.4</v>
      </c>
      <c r="F17" s="10">
        <v>34.700000000000003</v>
      </c>
      <c r="G17" s="10">
        <v>33.1</v>
      </c>
      <c r="H17" s="10">
        <v>35.1</v>
      </c>
      <c r="I17" s="10">
        <v>34.799999999999997</v>
      </c>
      <c r="J17" s="10">
        <v>33.799999999999997</v>
      </c>
      <c r="K17" s="10">
        <v>34.299999999999997</v>
      </c>
      <c r="L17" s="9">
        <v>32</v>
      </c>
    </row>
    <row r="18" spans="1:12" ht="14.4">
      <c r="A18" s="7" t="s">
        <v>5</v>
      </c>
      <c r="B18" s="6">
        <v>25.9</v>
      </c>
      <c r="C18" s="6">
        <v>25.4</v>
      </c>
      <c r="D18" s="6">
        <v>25.6</v>
      </c>
      <c r="E18" s="6">
        <v>25.2</v>
      </c>
      <c r="F18" s="6">
        <v>25.4</v>
      </c>
      <c r="G18" s="6">
        <v>25.3</v>
      </c>
      <c r="H18" s="6">
        <v>25.9</v>
      </c>
      <c r="I18" s="6">
        <v>26.2</v>
      </c>
      <c r="J18" s="6">
        <v>26.5</v>
      </c>
      <c r="K18" s="6">
        <v>25.7</v>
      </c>
      <c r="L18" s="6">
        <v>26.6</v>
      </c>
    </row>
    <row r="19" spans="1:12" ht="11.4" customHeight="1">
      <c r="A19" s="2" t="s">
        <v>154</v>
      </c>
      <c r="B19" s="85">
        <f>AVERAGE(B9:B18)</f>
        <v>30.35</v>
      </c>
      <c r="C19" s="85">
        <f t="shared" ref="C19:L19" si="0">AVERAGE(C9:C18)</f>
        <v>30.619999999999997</v>
      </c>
      <c r="D19" s="85">
        <f t="shared" si="0"/>
        <v>30.970000000000006</v>
      </c>
      <c r="E19" s="85">
        <f t="shared" si="0"/>
        <v>31.189999999999998</v>
      </c>
      <c r="F19" s="85">
        <f t="shared" si="0"/>
        <v>30.85</v>
      </c>
      <c r="G19" s="85">
        <f t="shared" si="0"/>
        <v>30.640000000000004</v>
      </c>
      <c r="H19" s="85">
        <f t="shared" si="0"/>
        <v>30.65</v>
      </c>
      <c r="I19" s="85">
        <f t="shared" si="0"/>
        <v>30.47</v>
      </c>
      <c r="J19" s="85">
        <f t="shared" si="0"/>
        <v>30.130000000000003</v>
      </c>
      <c r="K19" s="85">
        <f t="shared" si="0"/>
        <v>30.409999999999997</v>
      </c>
      <c r="L19" s="85">
        <f t="shared" si="0"/>
        <v>29.670000000000005</v>
      </c>
    </row>
    <row r="21" spans="1:12" ht="14.4">
      <c r="A21" s="4" t="s">
        <v>27</v>
      </c>
    </row>
    <row r="22" spans="1:12" ht="14.4">
      <c r="A22" s="4" t="s">
        <v>26</v>
      </c>
      <c r="B22" s="3" t="s">
        <v>25</v>
      </c>
    </row>
    <row r="23" spans="1:12" ht="14.4">
      <c r="A23" s="4" t="s">
        <v>24</v>
      </c>
    </row>
    <row r="24" spans="1:12" ht="14.4">
      <c r="A24" s="4" t="s">
        <v>23</v>
      </c>
      <c r="B24" s="3" t="s">
        <v>22</v>
      </c>
    </row>
    <row r="27" spans="1:12" ht="11.4" customHeight="1">
      <c r="A27" s="2" t="s">
        <v>49</v>
      </c>
    </row>
    <row r="29" spans="1:12" ht="11.4" customHeight="1">
      <c r="A29" s="54" t="s">
        <v>67</v>
      </c>
    </row>
  </sheetData>
  <hyperlinks>
    <hyperlink ref="A29" r:id="rId1" xr:uid="{F52ADEC6-BE88-48BC-B35F-613D97790B17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1E3B-C1D0-4534-B092-07D0EA41FD20}">
  <dimension ref="A1:E31"/>
  <sheetViews>
    <sheetView zoomScale="85" zoomScaleNormal="85" workbookViewId="0">
      <pane xSplit="1" ySplit="14" topLeftCell="B15" activePane="bottomRight" state="frozen"/>
      <selection pane="topRight"/>
      <selection pane="bottomLeft"/>
      <selection pane="bottomRight" activeCell="G24" sqref="G24"/>
    </sheetView>
  </sheetViews>
  <sheetFormatPr defaultRowHeight="11.4" customHeight="1"/>
  <cols>
    <col min="1" max="1" width="12" style="2" customWidth="1"/>
    <col min="2" max="2" width="10" style="2" customWidth="1"/>
    <col min="3" max="3" width="5" style="2" customWidth="1"/>
    <col min="4" max="4" width="10" style="2" customWidth="1"/>
    <col min="5" max="5" width="5" style="2" customWidth="1"/>
    <col min="6" max="16384" width="8.88671875" style="2"/>
  </cols>
  <sheetData>
    <row r="1" spans="1:5" ht="14.4">
      <c r="A1" s="3" t="s">
        <v>66</v>
      </c>
    </row>
    <row r="2" spans="1:5" ht="14.4">
      <c r="A2" s="3" t="s">
        <v>47</v>
      </c>
      <c r="B2" s="4" t="s">
        <v>65</v>
      </c>
    </row>
    <row r="3" spans="1:5" ht="14.4">
      <c r="A3" s="3" t="s">
        <v>45</v>
      </c>
      <c r="B3" s="3" t="s">
        <v>64</v>
      </c>
    </row>
    <row r="4" spans="1:5" ht="14.4"/>
    <row r="5" spans="1:5" ht="14.4">
      <c r="A5" s="4" t="s">
        <v>43</v>
      </c>
      <c r="C5" s="3" t="s">
        <v>42</v>
      </c>
    </row>
    <row r="6" spans="1:5" ht="14.4">
      <c r="A6" s="4" t="s">
        <v>63</v>
      </c>
      <c r="C6" s="3" t="s">
        <v>62</v>
      </c>
    </row>
    <row r="7" spans="1:5" ht="14.4">
      <c r="A7" s="4" t="s">
        <v>61</v>
      </c>
      <c r="C7" s="3" t="s">
        <v>60</v>
      </c>
    </row>
    <row r="8" spans="1:5" ht="14.4">
      <c r="A8" s="4" t="s">
        <v>59</v>
      </c>
      <c r="C8" s="3" t="s">
        <v>58</v>
      </c>
    </row>
    <row r="9" spans="1:5" ht="14.4">
      <c r="A9" s="4" t="s">
        <v>57</v>
      </c>
      <c r="C9" s="3" t="s">
        <v>56</v>
      </c>
    </row>
    <row r="10" spans="1:5" ht="14.4">
      <c r="A10" s="4" t="s">
        <v>55</v>
      </c>
      <c r="C10" s="3" t="s">
        <v>54</v>
      </c>
    </row>
    <row r="11" spans="1:5" ht="14.4">
      <c r="A11" s="4" t="s">
        <v>53</v>
      </c>
      <c r="C11" s="3" t="s">
        <v>52</v>
      </c>
    </row>
    <row r="12" spans="1:5" ht="14.4"/>
    <row r="13" spans="1:5" ht="14.4">
      <c r="A13" s="14" t="s">
        <v>40</v>
      </c>
      <c r="B13" s="72" t="s">
        <v>12</v>
      </c>
      <c r="C13" s="72" t="s">
        <v>28</v>
      </c>
      <c r="D13" s="72" t="s">
        <v>21</v>
      </c>
      <c r="E13" s="72" t="s">
        <v>28</v>
      </c>
    </row>
    <row r="14" spans="1:5" ht="14.4">
      <c r="A14" s="13" t="s">
        <v>39</v>
      </c>
      <c r="B14" s="12" t="s">
        <v>28</v>
      </c>
      <c r="C14" s="12" t="s">
        <v>28</v>
      </c>
      <c r="D14" s="12" t="s">
        <v>28</v>
      </c>
      <c r="E14" s="12" t="s">
        <v>28</v>
      </c>
    </row>
    <row r="15" spans="1:5" ht="14.4">
      <c r="A15" s="7" t="s">
        <v>38</v>
      </c>
      <c r="B15" s="6">
        <v>4.8</v>
      </c>
      <c r="C15" s="5" t="s">
        <v>28</v>
      </c>
      <c r="D15" s="6">
        <v>5.6</v>
      </c>
      <c r="E15" s="5" t="s">
        <v>28</v>
      </c>
    </row>
    <row r="16" spans="1:5" ht="14.4">
      <c r="A16" s="7" t="s">
        <v>37</v>
      </c>
      <c r="B16" s="10">
        <v>6.9</v>
      </c>
      <c r="C16" s="8" t="s">
        <v>51</v>
      </c>
      <c r="D16" s="10">
        <v>7.4</v>
      </c>
      <c r="E16" s="8" t="s">
        <v>28</v>
      </c>
    </row>
    <row r="17" spans="1:5" ht="14.4">
      <c r="A17" s="7" t="s">
        <v>36</v>
      </c>
      <c r="B17" s="11">
        <v>8</v>
      </c>
      <c r="C17" s="5" t="s">
        <v>28</v>
      </c>
      <c r="D17" s="6">
        <v>7.6</v>
      </c>
      <c r="E17" s="5" t="s">
        <v>28</v>
      </c>
    </row>
    <row r="18" spans="1:5" ht="14.4">
      <c r="A18" s="7" t="s">
        <v>35</v>
      </c>
      <c r="B18" s="10">
        <v>7.3</v>
      </c>
      <c r="C18" s="8" t="s">
        <v>28</v>
      </c>
      <c r="D18" s="10">
        <v>6.5</v>
      </c>
      <c r="E18" s="8" t="s">
        <v>51</v>
      </c>
    </row>
    <row r="19" spans="1:5" ht="14.4">
      <c r="A19" s="7" t="s">
        <v>34</v>
      </c>
      <c r="B19" s="6">
        <v>6.2</v>
      </c>
      <c r="C19" s="5" t="s">
        <v>28</v>
      </c>
      <c r="D19" s="6">
        <v>6.7</v>
      </c>
      <c r="E19" s="5" t="s">
        <v>28</v>
      </c>
    </row>
    <row r="20" spans="1:5" ht="14.4">
      <c r="A20" s="7" t="s">
        <v>33</v>
      </c>
      <c r="B20" s="10">
        <v>6.9</v>
      </c>
      <c r="C20" s="8" t="s">
        <v>28</v>
      </c>
      <c r="D20" s="10">
        <v>7.1</v>
      </c>
      <c r="E20" s="8" t="s">
        <v>28</v>
      </c>
    </row>
    <row r="21" spans="1:5" ht="14.4">
      <c r="A21" s="7" t="s">
        <v>32</v>
      </c>
      <c r="B21" s="6">
        <v>6.4</v>
      </c>
      <c r="C21" s="5" t="s">
        <v>51</v>
      </c>
      <c r="D21" s="6">
        <v>6.8</v>
      </c>
      <c r="E21" s="5" t="s">
        <v>28</v>
      </c>
    </row>
    <row r="22" spans="1:5" ht="14.4">
      <c r="A22" s="7" t="s">
        <v>31</v>
      </c>
      <c r="B22" s="10">
        <v>7.3</v>
      </c>
      <c r="C22" s="8" t="s">
        <v>51</v>
      </c>
      <c r="D22" s="10">
        <v>7.7</v>
      </c>
      <c r="E22" s="8" t="s">
        <v>51</v>
      </c>
    </row>
    <row r="23" spans="1:5" ht="14.4">
      <c r="A23" s="7" t="s">
        <v>30</v>
      </c>
      <c r="B23" s="6">
        <v>7.2</v>
      </c>
      <c r="C23" s="5" t="s">
        <v>28</v>
      </c>
      <c r="D23" s="6">
        <v>7.7</v>
      </c>
      <c r="E23" s="5" t="s">
        <v>28</v>
      </c>
    </row>
    <row r="24" spans="1:5" ht="14.4">
      <c r="A24" s="7" t="s">
        <v>29</v>
      </c>
      <c r="B24" s="9">
        <v>8</v>
      </c>
      <c r="C24" s="8" t="s">
        <v>28</v>
      </c>
      <c r="D24" s="10">
        <v>7.9</v>
      </c>
      <c r="E24" s="8" t="s">
        <v>28</v>
      </c>
    </row>
    <row r="26" spans="1:5" ht="14.4">
      <c r="A26" s="4" t="s">
        <v>27</v>
      </c>
    </row>
    <row r="27" spans="1:5" ht="14.4">
      <c r="A27" s="4" t="s">
        <v>26</v>
      </c>
      <c r="B27" s="3" t="s">
        <v>25</v>
      </c>
    </row>
    <row r="28" spans="1:5" ht="14.4">
      <c r="A28" s="4" t="s">
        <v>24</v>
      </c>
    </row>
    <row r="29" spans="1:5" ht="14.4">
      <c r="A29" s="4" t="s">
        <v>51</v>
      </c>
      <c r="B29" s="3" t="s">
        <v>50</v>
      </c>
    </row>
    <row r="31" spans="1:5" ht="11.4" customHeight="1">
      <c r="A31" s="2" t="s">
        <v>68</v>
      </c>
    </row>
  </sheetData>
  <mergeCells count="2">
    <mergeCell ref="B13:C13"/>
    <mergeCell ref="D13:E1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90A17-456D-4852-8280-E908A086D040}">
  <dimension ref="A1:E29"/>
  <sheetViews>
    <sheetView workbookViewId="0">
      <pane xSplit="1" ySplit="14" topLeftCell="B15" activePane="bottomRight" state="frozen"/>
      <selection pane="topRight"/>
      <selection pane="bottomLeft"/>
      <selection pane="bottomRight" activeCell="H18" sqref="H18"/>
    </sheetView>
  </sheetViews>
  <sheetFormatPr defaultRowHeight="11.4" customHeight="1"/>
  <cols>
    <col min="1" max="1" width="12" style="2" customWidth="1"/>
    <col min="2" max="2" width="10" style="2" customWidth="1"/>
    <col min="3" max="3" width="5" style="2" customWidth="1"/>
    <col min="4" max="4" width="10" style="2" customWidth="1"/>
    <col min="5" max="5" width="5" style="2" customWidth="1"/>
    <col min="6" max="16384" width="8.88671875" style="2"/>
  </cols>
  <sheetData>
    <row r="1" spans="1:5">
      <c r="A1" s="3" t="s">
        <v>66</v>
      </c>
    </row>
    <row r="2" spans="1:5">
      <c r="A2" s="3" t="s">
        <v>47</v>
      </c>
      <c r="B2" s="4" t="s">
        <v>65</v>
      </c>
    </row>
    <row r="3" spans="1:5">
      <c r="A3" s="3" t="s">
        <v>45</v>
      </c>
      <c r="B3" s="3" t="s">
        <v>64</v>
      </c>
    </row>
    <row r="4" spans="1:5"/>
    <row r="5" spans="1:5">
      <c r="A5" s="4" t="s">
        <v>43</v>
      </c>
      <c r="C5" s="3" t="s">
        <v>42</v>
      </c>
    </row>
    <row r="6" spans="1:5">
      <c r="A6" s="4" t="s">
        <v>63</v>
      </c>
      <c r="C6" s="3" t="s">
        <v>62</v>
      </c>
    </row>
    <row r="7" spans="1:5">
      <c r="A7" s="4" t="s">
        <v>61</v>
      </c>
      <c r="C7" s="3" t="s">
        <v>60</v>
      </c>
    </row>
    <row r="8" spans="1:5">
      <c r="A8" s="4" t="s">
        <v>59</v>
      </c>
      <c r="C8" s="3" t="s">
        <v>58</v>
      </c>
    </row>
    <row r="9" spans="1:5">
      <c r="A9" s="4" t="s">
        <v>57</v>
      </c>
      <c r="C9" s="3" t="s">
        <v>56</v>
      </c>
    </row>
    <row r="10" spans="1:5">
      <c r="A10" s="4" t="s">
        <v>55</v>
      </c>
      <c r="C10" s="3" t="s">
        <v>69</v>
      </c>
    </row>
    <row r="11" spans="1:5">
      <c r="A11" s="4" t="s">
        <v>53</v>
      </c>
      <c r="C11" s="3" t="s">
        <v>52</v>
      </c>
    </row>
    <row r="12" spans="1:5"/>
    <row r="13" spans="1:5">
      <c r="A13" s="14" t="s">
        <v>40</v>
      </c>
      <c r="B13" s="72" t="s">
        <v>12</v>
      </c>
      <c r="C13" s="72" t="s">
        <v>28</v>
      </c>
      <c r="D13" s="72" t="s">
        <v>21</v>
      </c>
      <c r="E13" s="72" t="s">
        <v>28</v>
      </c>
    </row>
    <row r="14" spans="1:5">
      <c r="A14" s="13" t="s">
        <v>39</v>
      </c>
      <c r="B14" s="12" t="s">
        <v>28</v>
      </c>
      <c r="C14" s="12" t="s">
        <v>28</v>
      </c>
      <c r="D14" s="12" t="s">
        <v>28</v>
      </c>
      <c r="E14" s="12" t="s">
        <v>28</v>
      </c>
    </row>
    <row r="15" spans="1:5">
      <c r="A15" s="7" t="s">
        <v>38</v>
      </c>
      <c r="B15" s="6">
        <v>4.8</v>
      </c>
      <c r="C15" s="5" t="s">
        <v>28</v>
      </c>
      <c r="D15" s="6">
        <v>5.6</v>
      </c>
      <c r="E15" s="5" t="s">
        <v>28</v>
      </c>
    </row>
    <row r="16" spans="1:5">
      <c r="A16" s="7" t="s">
        <v>37</v>
      </c>
      <c r="B16" s="10">
        <v>6.9</v>
      </c>
      <c r="C16" s="8" t="s">
        <v>51</v>
      </c>
      <c r="D16" s="10">
        <v>7.4</v>
      </c>
      <c r="E16" s="8" t="s">
        <v>28</v>
      </c>
    </row>
    <row r="17" spans="1:5">
      <c r="A17" s="7" t="s">
        <v>36</v>
      </c>
      <c r="B17" s="6">
        <v>7.9</v>
      </c>
      <c r="C17" s="5" t="s">
        <v>28</v>
      </c>
      <c r="D17" s="6">
        <v>7.6</v>
      </c>
      <c r="E17" s="5" t="s">
        <v>28</v>
      </c>
    </row>
    <row r="18" spans="1:5">
      <c r="A18" s="7" t="s">
        <v>35</v>
      </c>
      <c r="B18" s="10">
        <v>7.3</v>
      </c>
      <c r="C18" s="8" t="s">
        <v>28</v>
      </c>
      <c r="D18" s="10">
        <v>6.5</v>
      </c>
      <c r="E18" s="8" t="s">
        <v>51</v>
      </c>
    </row>
    <row r="19" spans="1:5">
      <c r="A19" s="7" t="s">
        <v>34</v>
      </c>
      <c r="B19" s="6">
        <v>6.1</v>
      </c>
      <c r="C19" s="5" t="s">
        <v>28</v>
      </c>
      <c r="D19" s="6">
        <v>6.8</v>
      </c>
      <c r="E19" s="5" t="s">
        <v>28</v>
      </c>
    </row>
    <row r="20" spans="1:5">
      <c r="A20" s="7" t="s">
        <v>33</v>
      </c>
      <c r="B20" s="10">
        <v>6.9</v>
      </c>
      <c r="C20" s="8" t="s">
        <v>28</v>
      </c>
      <c r="D20" s="10">
        <v>7.1</v>
      </c>
      <c r="E20" s="8" t="s">
        <v>28</v>
      </c>
    </row>
    <row r="21" spans="1:5">
      <c r="A21" s="7" t="s">
        <v>32</v>
      </c>
      <c r="B21" s="6">
        <v>6.4</v>
      </c>
      <c r="C21" s="5" t="s">
        <v>51</v>
      </c>
      <c r="D21" s="6">
        <v>6.9</v>
      </c>
      <c r="E21" s="5" t="s">
        <v>28</v>
      </c>
    </row>
    <row r="22" spans="1:5">
      <c r="A22" s="7" t="s">
        <v>31</v>
      </c>
      <c r="B22" s="10">
        <v>7.3</v>
      </c>
      <c r="C22" s="8" t="s">
        <v>51</v>
      </c>
      <c r="D22" s="10">
        <v>7.6</v>
      </c>
      <c r="E22" s="8" t="s">
        <v>51</v>
      </c>
    </row>
    <row r="23" spans="1:5">
      <c r="A23" s="7" t="s">
        <v>30</v>
      </c>
      <c r="B23" s="6">
        <v>7.2</v>
      </c>
      <c r="C23" s="5" t="s">
        <v>28</v>
      </c>
      <c r="D23" s="6">
        <v>7.7</v>
      </c>
      <c r="E23" s="5" t="s">
        <v>28</v>
      </c>
    </row>
    <row r="24" spans="1:5">
      <c r="A24" s="7" t="s">
        <v>29</v>
      </c>
      <c r="B24" s="9">
        <v>8</v>
      </c>
      <c r="C24" s="8" t="s">
        <v>28</v>
      </c>
      <c r="D24" s="10">
        <v>7.9</v>
      </c>
      <c r="E24" s="8" t="s">
        <v>28</v>
      </c>
    </row>
    <row r="26" spans="1:5">
      <c r="A26" s="4" t="s">
        <v>27</v>
      </c>
    </row>
    <row r="27" spans="1:5">
      <c r="A27" s="4" t="s">
        <v>26</v>
      </c>
      <c r="B27" s="3" t="s">
        <v>25</v>
      </c>
    </row>
    <row r="28" spans="1:5">
      <c r="A28" s="4" t="s">
        <v>24</v>
      </c>
    </row>
    <row r="29" spans="1:5">
      <c r="A29" s="4" t="s">
        <v>51</v>
      </c>
      <c r="B29" s="3" t="s">
        <v>50</v>
      </c>
    </row>
  </sheetData>
  <mergeCells count="2">
    <mergeCell ref="B13:C13"/>
    <mergeCell ref="D13:E1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EC57-1B45-4E70-9FEE-8B2B20DAA652}">
  <dimension ref="A1:E29"/>
  <sheetViews>
    <sheetView workbookViewId="0">
      <pane xSplit="1" ySplit="14" topLeftCell="B21" activePane="bottomRight" state="frozen"/>
      <selection pane="topRight"/>
      <selection pane="bottomLeft"/>
      <selection pane="bottomRight" activeCell="F12" sqref="F12"/>
    </sheetView>
  </sheetViews>
  <sheetFormatPr defaultRowHeight="11.4" customHeight="1"/>
  <cols>
    <col min="1" max="1" width="12" style="2" customWidth="1"/>
    <col min="2" max="2" width="10" style="2" customWidth="1"/>
    <col min="3" max="3" width="5" style="2" customWidth="1"/>
    <col min="4" max="4" width="10" style="2" customWidth="1"/>
    <col min="5" max="5" width="5" style="2" customWidth="1"/>
    <col min="6" max="16384" width="8.88671875" style="2"/>
  </cols>
  <sheetData>
    <row r="1" spans="1:5">
      <c r="A1" s="3" t="s">
        <v>66</v>
      </c>
    </row>
    <row r="2" spans="1:5">
      <c r="A2" s="3" t="s">
        <v>47</v>
      </c>
      <c r="B2" s="4" t="s">
        <v>65</v>
      </c>
    </row>
    <row r="3" spans="1:5">
      <c r="A3" s="3" t="s">
        <v>45</v>
      </c>
      <c r="B3" s="3" t="s">
        <v>64</v>
      </c>
    </row>
    <row r="4" spans="1:5"/>
    <row r="5" spans="1:5">
      <c r="A5" s="4" t="s">
        <v>43</v>
      </c>
      <c r="C5" s="3" t="s">
        <v>42</v>
      </c>
    </row>
    <row r="6" spans="1:5">
      <c r="A6" s="4" t="s">
        <v>63</v>
      </c>
      <c r="C6" s="3" t="s">
        <v>62</v>
      </c>
    </row>
    <row r="7" spans="1:5">
      <c r="A7" s="4" t="s">
        <v>61</v>
      </c>
      <c r="C7" s="3" t="s">
        <v>60</v>
      </c>
    </row>
    <row r="8" spans="1:5">
      <c r="A8" s="4" t="s">
        <v>59</v>
      </c>
      <c r="C8" s="3" t="s">
        <v>58</v>
      </c>
    </row>
    <row r="9" spans="1:5">
      <c r="A9" s="4" t="s">
        <v>57</v>
      </c>
      <c r="C9" s="3" t="s">
        <v>56</v>
      </c>
    </row>
    <row r="10" spans="1:5">
      <c r="A10" s="4" t="s">
        <v>55</v>
      </c>
      <c r="C10" s="3" t="s">
        <v>70</v>
      </c>
    </row>
    <row r="11" spans="1:5">
      <c r="A11" s="4" t="s">
        <v>53</v>
      </c>
      <c r="C11" s="3" t="s">
        <v>52</v>
      </c>
    </row>
    <row r="12" spans="1:5"/>
    <row r="13" spans="1:5">
      <c r="A13" s="14" t="s">
        <v>40</v>
      </c>
      <c r="B13" s="72" t="s">
        <v>12</v>
      </c>
      <c r="C13" s="72" t="s">
        <v>28</v>
      </c>
      <c r="D13" s="72" t="s">
        <v>21</v>
      </c>
      <c r="E13" s="72" t="s">
        <v>28</v>
      </c>
    </row>
    <row r="14" spans="1:5">
      <c r="A14" s="13" t="s">
        <v>39</v>
      </c>
      <c r="B14" s="12" t="s">
        <v>28</v>
      </c>
      <c r="C14" s="12" t="s">
        <v>28</v>
      </c>
      <c r="D14" s="12" t="s">
        <v>28</v>
      </c>
      <c r="E14" s="12" t="s">
        <v>28</v>
      </c>
    </row>
    <row r="15" spans="1:5">
      <c r="A15" s="7" t="s">
        <v>38</v>
      </c>
      <c r="B15" s="6">
        <v>4.8</v>
      </c>
      <c r="C15" s="5" t="s">
        <v>28</v>
      </c>
      <c r="D15" s="6">
        <v>5.5</v>
      </c>
      <c r="E15" s="5" t="s">
        <v>28</v>
      </c>
    </row>
    <row r="16" spans="1:5">
      <c r="A16" s="7" t="s">
        <v>37</v>
      </c>
      <c r="B16" s="10">
        <v>6.9</v>
      </c>
      <c r="C16" s="8" t="s">
        <v>51</v>
      </c>
      <c r="D16" s="10">
        <v>7.4</v>
      </c>
      <c r="E16" s="8" t="s">
        <v>28</v>
      </c>
    </row>
    <row r="17" spans="1:5">
      <c r="A17" s="7" t="s">
        <v>36</v>
      </c>
      <c r="B17" s="6">
        <v>8.1</v>
      </c>
      <c r="C17" s="5" t="s">
        <v>28</v>
      </c>
      <c r="D17" s="6">
        <v>7.7</v>
      </c>
      <c r="E17" s="5" t="s">
        <v>28</v>
      </c>
    </row>
    <row r="18" spans="1:5">
      <c r="A18" s="7" t="s">
        <v>35</v>
      </c>
      <c r="B18" s="10">
        <v>7.2</v>
      </c>
      <c r="C18" s="8" t="s">
        <v>28</v>
      </c>
      <c r="D18" s="10">
        <v>6.6</v>
      </c>
      <c r="E18" s="8" t="s">
        <v>51</v>
      </c>
    </row>
    <row r="19" spans="1:5">
      <c r="A19" s="7" t="s">
        <v>34</v>
      </c>
      <c r="B19" s="6">
        <v>6.2</v>
      </c>
      <c r="C19" s="5" t="s">
        <v>28</v>
      </c>
      <c r="D19" s="6">
        <v>6.7</v>
      </c>
      <c r="E19" s="5" t="s">
        <v>28</v>
      </c>
    </row>
    <row r="20" spans="1:5">
      <c r="A20" s="7" t="s">
        <v>33</v>
      </c>
      <c r="B20" s="10">
        <v>6.9</v>
      </c>
      <c r="C20" s="8" t="s">
        <v>28</v>
      </c>
      <c r="D20" s="10">
        <v>7.1</v>
      </c>
      <c r="E20" s="8" t="s">
        <v>28</v>
      </c>
    </row>
    <row r="21" spans="1:5">
      <c r="A21" s="7" t="s">
        <v>32</v>
      </c>
      <c r="B21" s="6">
        <v>6.3</v>
      </c>
      <c r="C21" s="5" t="s">
        <v>51</v>
      </c>
      <c r="D21" s="6">
        <v>6.8</v>
      </c>
      <c r="E21" s="5" t="s">
        <v>28</v>
      </c>
    </row>
    <row r="22" spans="1:5">
      <c r="A22" s="7" t="s">
        <v>31</v>
      </c>
      <c r="B22" s="10">
        <v>7.3</v>
      </c>
      <c r="C22" s="8" t="s">
        <v>51</v>
      </c>
      <c r="D22" s="10">
        <v>7.7</v>
      </c>
      <c r="E22" s="8" t="s">
        <v>51</v>
      </c>
    </row>
    <row r="23" spans="1:5">
      <c r="A23" s="7" t="s">
        <v>30</v>
      </c>
      <c r="B23" s="6">
        <v>7.1</v>
      </c>
      <c r="C23" s="5" t="s">
        <v>28</v>
      </c>
      <c r="D23" s="6">
        <v>7.6</v>
      </c>
      <c r="E23" s="5" t="s">
        <v>28</v>
      </c>
    </row>
    <row r="24" spans="1:5">
      <c r="A24" s="7" t="s">
        <v>29</v>
      </c>
      <c r="B24" s="10">
        <v>8.1</v>
      </c>
      <c r="C24" s="8" t="s">
        <v>28</v>
      </c>
      <c r="D24" s="10">
        <v>7.9</v>
      </c>
      <c r="E24" s="8" t="s">
        <v>28</v>
      </c>
    </row>
    <row r="26" spans="1:5">
      <c r="A26" s="4" t="s">
        <v>27</v>
      </c>
    </row>
    <row r="27" spans="1:5">
      <c r="A27" s="4" t="s">
        <v>26</v>
      </c>
      <c r="B27" s="3" t="s">
        <v>25</v>
      </c>
    </row>
    <row r="28" spans="1:5">
      <c r="A28" s="4" t="s">
        <v>24</v>
      </c>
    </row>
    <row r="29" spans="1:5">
      <c r="A29" s="4" t="s">
        <v>51</v>
      </c>
      <c r="B29" s="3" t="s">
        <v>50</v>
      </c>
    </row>
  </sheetData>
  <mergeCells count="2">
    <mergeCell ref="B13:C13"/>
    <mergeCell ref="D13:E1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0B98-909C-47CC-B978-0548D13581B6}">
  <dimension ref="A1:J31"/>
  <sheetViews>
    <sheetView tabSelected="1" zoomScale="70" zoomScaleNormal="70" workbookViewId="0">
      <pane xSplit="1" ySplit="10" topLeftCell="B27" activePane="bottomRight" state="frozen"/>
      <selection pane="topRight"/>
      <selection pane="bottomLeft"/>
      <selection pane="bottomRight" activeCell="J58" sqref="J58"/>
    </sheetView>
  </sheetViews>
  <sheetFormatPr defaultRowHeight="11.4" customHeight="1"/>
  <cols>
    <col min="1" max="1" width="12" style="2" customWidth="1"/>
    <col min="2" max="10" width="10" style="2" customWidth="1"/>
    <col min="11" max="16384" width="8.88671875" style="2"/>
  </cols>
  <sheetData>
    <row r="1" spans="1:10" ht="14.4">
      <c r="A1" s="3" t="s">
        <v>75</v>
      </c>
    </row>
    <row r="2" spans="1:10" ht="14.4">
      <c r="A2" s="3" t="s">
        <v>47</v>
      </c>
      <c r="B2" s="4" t="s">
        <v>74</v>
      </c>
    </row>
    <row r="3" spans="1:10" ht="14.4">
      <c r="A3" s="3" t="s">
        <v>45</v>
      </c>
      <c r="B3" s="3" t="s">
        <v>73</v>
      </c>
    </row>
    <row r="4" spans="1:10" ht="14.4"/>
    <row r="5" spans="1:10" ht="14.4">
      <c r="A5" s="4" t="s">
        <v>43</v>
      </c>
    </row>
    <row r="6" spans="1:10" ht="14.4">
      <c r="A6" s="4" t="s">
        <v>61</v>
      </c>
    </row>
    <row r="7" spans="1:10" ht="14.4">
      <c r="A7" s="4" t="s">
        <v>53</v>
      </c>
    </row>
    <row r="8" spans="1:10" ht="14.4">
      <c r="A8" s="4" t="s">
        <v>55</v>
      </c>
    </row>
    <row r="9" spans="1:10" ht="14.4"/>
    <row r="10" spans="1:10" ht="14.4">
      <c r="A10" s="14" t="s">
        <v>40</v>
      </c>
      <c r="B10" s="82" t="s">
        <v>11</v>
      </c>
      <c r="C10" s="82" t="s">
        <v>12</v>
      </c>
      <c r="D10" s="82" t="s">
        <v>13</v>
      </c>
      <c r="E10" s="82" t="s">
        <v>14</v>
      </c>
      <c r="F10" s="82" t="s">
        <v>15</v>
      </c>
      <c r="G10" s="82" t="s">
        <v>16</v>
      </c>
      <c r="H10" s="82" t="s">
        <v>17</v>
      </c>
      <c r="I10" s="82" t="s">
        <v>18</v>
      </c>
      <c r="J10" s="82" t="s">
        <v>19</v>
      </c>
    </row>
    <row r="11" spans="1:10" ht="14.4">
      <c r="A11" s="7" t="s">
        <v>8</v>
      </c>
      <c r="B11" s="10">
        <v>52.3</v>
      </c>
      <c r="C11" s="10">
        <v>51.5</v>
      </c>
      <c r="D11" s="10">
        <v>45.2</v>
      </c>
      <c r="E11" s="10">
        <v>43.7</v>
      </c>
      <c r="F11" s="10">
        <v>45.6</v>
      </c>
      <c r="G11" s="10">
        <v>41.6</v>
      </c>
      <c r="H11" s="10">
        <v>33.700000000000003</v>
      </c>
      <c r="I11" s="10">
        <v>34.1</v>
      </c>
      <c r="J11" s="10">
        <v>33.299999999999997</v>
      </c>
    </row>
    <row r="12" spans="1:10" ht="14.4">
      <c r="A12" s="7" t="s">
        <v>3</v>
      </c>
      <c r="B12" s="6">
        <v>18.8</v>
      </c>
      <c r="C12" s="6">
        <v>16.399999999999999</v>
      </c>
      <c r="D12" s="6">
        <v>19.5</v>
      </c>
      <c r="E12" s="6">
        <v>18.5</v>
      </c>
      <c r="F12" s="6">
        <v>17.399999999999999</v>
      </c>
      <c r="G12" s="6">
        <v>14.2</v>
      </c>
      <c r="H12" s="6">
        <v>13.2</v>
      </c>
      <c r="I12" s="11">
        <v>13</v>
      </c>
      <c r="J12" s="11">
        <v>13</v>
      </c>
    </row>
    <row r="13" spans="1:10" ht="14.4">
      <c r="A13" s="7" t="s">
        <v>6</v>
      </c>
      <c r="B13" s="10">
        <v>14.9</v>
      </c>
      <c r="C13" s="10">
        <v>15.4</v>
      </c>
      <c r="D13" s="10">
        <v>14.5</v>
      </c>
      <c r="E13" s="10">
        <v>15.7</v>
      </c>
      <c r="F13" s="10">
        <v>13.9</v>
      </c>
      <c r="G13" s="10">
        <v>14.5</v>
      </c>
      <c r="H13" s="10">
        <v>15.1</v>
      </c>
      <c r="I13" s="10">
        <v>13.2</v>
      </c>
      <c r="J13" s="10">
        <v>12.4</v>
      </c>
    </row>
    <row r="14" spans="1:10" ht="14.4">
      <c r="A14" s="7" t="s">
        <v>2</v>
      </c>
      <c r="B14" s="6">
        <v>18.399999999999999</v>
      </c>
      <c r="C14" s="6">
        <v>19.399999999999999</v>
      </c>
      <c r="D14" s="6">
        <v>19.600000000000001</v>
      </c>
      <c r="E14" s="6">
        <v>18.5</v>
      </c>
      <c r="F14" s="6">
        <v>19.3</v>
      </c>
      <c r="G14" s="11">
        <v>18</v>
      </c>
      <c r="H14" s="6">
        <v>17.3</v>
      </c>
      <c r="I14" s="11">
        <v>15</v>
      </c>
      <c r="J14" s="6">
        <v>22.7</v>
      </c>
    </row>
    <row r="15" spans="1:10" ht="14.4">
      <c r="A15" s="7" t="s">
        <v>10</v>
      </c>
      <c r="B15" s="10">
        <v>35.4</v>
      </c>
      <c r="C15" s="10">
        <v>38.1</v>
      </c>
      <c r="D15" s="10">
        <v>36.700000000000003</v>
      </c>
      <c r="E15" s="10">
        <v>37.799999999999997</v>
      </c>
      <c r="F15" s="10">
        <v>37.5</v>
      </c>
      <c r="G15" s="10">
        <v>36.200000000000003</v>
      </c>
      <c r="H15" s="10">
        <v>33.299999999999997</v>
      </c>
      <c r="I15" s="10">
        <v>30.5</v>
      </c>
      <c r="J15" s="10">
        <v>30.4</v>
      </c>
    </row>
    <row r="16" spans="1:10" ht="14.4">
      <c r="A16" s="7" t="s">
        <v>4</v>
      </c>
      <c r="B16" s="6">
        <v>32.4</v>
      </c>
      <c r="C16" s="6">
        <v>32.6</v>
      </c>
      <c r="D16" s="6">
        <v>35.799999999999997</v>
      </c>
      <c r="E16" s="6">
        <v>34.4</v>
      </c>
      <c r="F16" s="6">
        <v>32.9</v>
      </c>
      <c r="G16" s="6">
        <v>31.3</v>
      </c>
      <c r="H16" s="6">
        <v>29.5</v>
      </c>
      <c r="I16" s="6">
        <v>30.3</v>
      </c>
      <c r="J16" s="6">
        <v>31.1</v>
      </c>
    </row>
    <row r="17" spans="1:10" ht="14.4">
      <c r="A17" s="7" t="s">
        <v>9</v>
      </c>
      <c r="B17" s="10">
        <v>34.799999999999997</v>
      </c>
      <c r="C17" s="10">
        <v>29.3</v>
      </c>
      <c r="D17" s="9">
        <v>29</v>
      </c>
      <c r="E17" s="10">
        <v>28.2</v>
      </c>
      <c r="F17" s="10">
        <v>26.6</v>
      </c>
      <c r="G17" s="10">
        <v>25.8</v>
      </c>
      <c r="H17" s="10">
        <v>23.7</v>
      </c>
      <c r="I17" s="10">
        <v>20.7</v>
      </c>
      <c r="J17" s="10">
        <v>20.2</v>
      </c>
    </row>
    <row r="18" spans="1:10" ht="14.4">
      <c r="A18" s="7" t="s">
        <v>1</v>
      </c>
      <c r="B18" s="6">
        <v>29.3</v>
      </c>
      <c r="C18" s="6">
        <v>29.8</v>
      </c>
      <c r="D18" s="6">
        <v>28.2</v>
      </c>
      <c r="E18" s="6">
        <v>26.6</v>
      </c>
      <c r="F18" s="6">
        <v>24.2</v>
      </c>
      <c r="G18" s="6">
        <v>17.899999999999999</v>
      </c>
      <c r="H18" s="6">
        <v>17.2</v>
      </c>
      <c r="I18" s="11">
        <v>16</v>
      </c>
      <c r="J18" s="6">
        <v>15.8</v>
      </c>
    </row>
    <row r="19" spans="1:10" ht="14.4">
      <c r="A19" s="7" t="s">
        <v>7</v>
      </c>
      <c r="B19" s="10">
        <v>52.5</v>
      </c>
      <c r="C19" s="10">
        <v>51.4</v>
      </c>
      <c r="D19" s="10">
        <v>50.7</v>
      </c>
      <c r="E19" s="10">
        <v>46.8</v>
      </c>
      <c r="F19" s="10">
        <v>49.2</v>
      </c>
      <c r="G19" s="10">
        <v>41.7</v>
      </c>
      <c r="H19" s="10">
        <v>38.1</v>
      </c>
      <c r="I19" s="10">
        <v>35.799999999999997</v>
      </c>
      <c r="J19" s="10">
        <v>36.299999999999997</v>
      </c>
    </row>
    <row r="20" spans="1:10" ht="14.4">
      <c r="A20" s="7" t="s">
        <v>5</v>
      </c>
      <c r="B20" s="6">
        <v>14.9</v>
      </c>
      <c r="C20" s="11">
        <v>13</v>
      </c>
      <c r="D20" s="6">
        <v>15.6</v>
      </c>
      <c r="E20" s="6">
        <v>14.9</v>
      </c>
      <c r="F20" s="6">
        <v>14.7</v>
      </c>
      <c r="G20" s="6">
        <v>15.1</v>
      </c>
      <c r="H20" s="11">
        <v>16</v>
      </c>
      <c r="I20" s="6">
        <v>14.3</v>
      </c>
      <c r="J20" s="11">
        <v>15</v>
      </c>
    </row>
    <row r="21" spans="1:10" ht="11.4" customHeight="1">
      <c r="A21" s="2" t="s">
        <v>154</v>
      </c>
      <c r="B21" s="85">
        <f>AVERAGE(B11:B20)</f>
        <v>30.369999999999997</v>
      </c>
      <c r="C21" s="85">
        <f t="shared" ref="C21:J21" si="0">AVERAGE(C11:C20)</f>
        <v>29.690000000000005</v>
      </c>
      <c r="D21" s="85">
        <f t="shared" si="0"/>
        <v>29.48</v>
      </c>
      <c r="E21" s="85">
        <f t="shared" si="0"/>
        <v>28.509999999999998</v>
      </c>
      <c r="F21" s="85">
        <f t="shared" si="0"/>
        <v>28.129999999999995</v>
      </c>
      <c r="G21" s="85">
        <f t="shared" si="0"/>
        <v>25.630000000000006</v>
      </c>
      <c r="H21" s="85">
        <f t="shared" si="0"/>
        <v>23.71</v>
      </c>
      <c r="I21" s="85">
        <f t="shared" si="0"/>
        <v>22.29</v>
      </c>
      <c r="J21" s="85">
        <f t="shared" si="0"/>
        <v>23.02</v>
      </c>
    </row>
    <row r="23" spans="1:10" ht="14.4">
      <c r="A23" s="4" t="s">
        <v>27</v>
      </c>
    </row>
    <row r="24" spans="1:10" ht="14.4">
      <c r="A24" s="4" t="s">
        <v>26</v>
      </c>
      <c r="B24" s="3" t="s">
        <v>25</v>
      </c>
    </row>
    <row r="25" spans="1:10" ht="14.4">
      <c r="A25" s="4" t="s">
        <v>24</v>
      </c>
    </row>
    <row r="26" spans="1:10" ht="14.4">
      <c r="A26" s="4" t="s">
        <v>23</v>
      </c>
      <c r="B26" s="3" t="s">
        <v>22</v>
      </c>
    </row>
    <row r="29" spans="1:10" ht="11.4" customHeight="1">
      <c r="A29" s="2" t="s">
        <v>71</v>
      </c>
    </row>
    <row r="31" spans="1:10" ht="11.4" customHeight="1">
      <c r="A31" s="54" t="s">
        <v>76</v>
      </c>
    </row>
  </sheetData>
  <hyperlinks>
    <hyperlink ref="A31" r:id="rId1" xr:uid="{94B304E9-1027-46CF-AE52-C2DF60209ED4}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4E81-5F8A-4F9E-A89D-F3271F4840EE}">
  <dimension ref="A1:J29"/>
  <sheetViews>
    <sheetView workbookViewId="0">
      <pane xSplit="1" ySplit="10" topLeftCell="B11" activePane="bottomRight" state="frozen"/>
      <selection pane="topRight"/>
      <selection pane="bottomLeft"/>
      <selection pane="bottomRight" activeCell="A27" sqref="A27"/>
    </sheetView>
  </sheetViews>
  <sheetFormatPr defaultRowHeight="11.4" customHeight="1"/>
  <cols>
    <col min="1" max="1" width="12" style="2" customWidth="1"/>
    <col min="2" max="10" width="10" style="2" customWidth="1"/>
    <col min="11" max="16384" width="8.88671875" style="2"/>
  </cols>
  <sheetData>
    <row r="1" spans="1:10" ht="14.4">
      <c r="A1" s="3" t="s">
        <v>78</v>
      </c>
    </row>
    <row r="2" spans="1:10" ht="14.4">
      <c r="A2" s="3" t="s">
        <v>47</v>
      </c>
      <c r="B2" s="4" t="s">
        <v>77</v>
      </c>
    </row>
    <row r="3" spans="1:10" ht="14.4">
      <c r="A3" s="3" t="s">
        <v>45</v>
      </c>
      <c r="B3" s="3" t="s">
        <v>73</v>
      </c>
    </row>
    <row r="4" spans="1:10" ht="14.4"/>
    <row r="5" spans="1:10" ht="14.4">
      <c r="A5" s="4" t="s">
        <v>43</v>
      </c>
    </row>
    <row r="6" spans="1:10" ht="14.4">
      <c r="A6" s="4" t="s">
        <v>61</v>
      </c>
    </row>
    <row r="7" spans="1:10" ht="14.4">
      <c r="A7" s="4" t="s">
        <v>53</v>
      </c>
    </row>
    <row r="8" spans="1:10" ht="14.4">
      <c r="A8" s="4" t="s">
        <v>55</v>
      </c>
    </row>
    <row r="9" spans="1:10" ht="14.4"/>
    <row r="10" spans="1:10" ht="14.4">
      <c r="A10" s="14" t="s">
        <v>40</v>
      </c>
      <c r="B10" s="82" t="s">
        <v>11</v>
      </c>
      <c r="C10" s="82" t="s">
        <v>12</v>
      </c>
      <c r="D10" s="82" t="s">
        <v>13</v>
      </c>
      <c r="E10" s="82" t="s">
        <v>14</v>
      </c>
      <c r="F10" s="82" t="s">
        <v>15</v>
      </c>
      <c r="G10" s="82" t="s">
        <v>16</v>
      </c>
      <c r="H10" s="82" t="s">
        <v>17</v>
      </c>
      <c r="I10" s="82" t="s">
        <v>18</v>
      </c>
      <c r="J10" s="82" t="s">
        <v>19</v>
      </c>
    </row>
    <row r="11" spans="1:10" ht="14.4">
      <c r="A11" s="7" t="s">
        <v>38</v>
      </c>
      <c r="B11" s="10">
        <v>59.1</v>
      </c>
      <c r="C11" s="10">
        <v>57.6</v>
      </c>
      <c r="D11" s="10">
        <v>47.8</v>
      </c>
      <c r="E11" s="10">
        <v>51.8</v>
      </c>
      <c r="F11" s="10">
        <v>45.9</v>
      </c>
      <c r="G11" s="10">
        <v>48.9</v>
      </c>
      <c r="H11" s="10">
        <v>45.1</v>
      </c>
      <c r="I11" s="10">
        <v>47.8</v>
      </c>
      <c r="J11" s="10">
        <v>48.3</v>
      </c>
    </row>
    <row r="12" spans="1:10" ht="14.4">
      <c r="A12" s="7" t="s">
        <v>37</v>
      </c>
      <c r="B12" s="6">
        <v>10.8</v>
      </c>
      <c r="C12" s="6">
        <v>10.4</v>
      </c>
      <c r="D12" s="6">
        <v>10.7</v>
      </c>
      <c r="E12" s="6">
        <v>10.9</v>
      </c>
      <c r="F12" s="6">
        <v>10.1</v>
      </c>
      <c r="G12" s="6">
        <v>12.6</v>
      </c>
      <c r="H12" s="6">
        <v>15.6</v>
      </c>
      <c r="I12" s="6">
        <v>17.7</v>
      </c>
      <c r="J12" s="6">
        <v>15.7</v>
      </c>
    </row>
    <row r="13" spans="1:10" ht="14.4">
      <c r="A13" s="7" t="s">
        <v>36</v>
      </c>
      <c r="B13" s="10">
        <v>13.2</v>
      </c>
      <c r="C13" s="10">
        <v>10.8</v>
      </c>
      <c r="D13" s="10">
        <v>10.8</v>
      </c>
      <c r="E13" s="10">
        <v>9.9</v>
      </c>
      <c r="F13" s="10">
        <v>9.1999999999999993</v>
      </c>
      <c r="G13" s="10">
        <v>9.5</v>
      </c>
      <c r="H13" s="10">
        <v>9.6</v>
      </c>
      <c r="I13" s="9">
        <v>10</v>
      </c>
      <c r="J13" s="10">
        <v>11.7</v>
      </c>
    </row>
    <row r="14" spans="1:10" ht="14.4">
      <c r="A14" s="7" t="s">
        <v>35</v>
      </c>
      <c r="B14" s="6">
        <v>15.8</v>
      </c>
      <c r="C14" s="11">
        <v>16</v>
      </c>
      <c r="D14" s="6">
        <v>17.399999999999999</v>
      </c>
      <c r="E14" s="6">
        <v>17.2</v>
      </c>
      <c r="F14" s="6">
        <v>18.3</v>
      </c>
      <c r="G14" s="6">
        <v>17.7</v>
      </c>
      <c r="H14" s="11">
        <v>19</v>
      </c>
      <c r="I14" s="6">
        <v>18.7</v>
      </c>
      <c r="J14" s="6">
        <v>21.9</v>
      </c>
    </row>
    <row r="15" spans="1:10" ht="14.4">
      <c r="A15" s="7" t="s">
        <v>34</v>
      </c>
      <c r="B15" s="10">
        <v>23.5</v>
      </c>
      <c r="C15" s="10">
        <v>23.1</v>
      </c>
      <c r="D15" s="9">
        <v>23</v>
      </c>
      <c r="E15" s="10">
        <v>22.8</v>
      </c>
      <c r="F15" s="9">
        <v>22</v>
      </c>
      <c r="G15" s="10">
        <v>22.8</v>
      </c>
      <c r="H15" s="10">
        <v>21.3</v>
      </c>
      <c r="I15" s="10">
        <v>21.1</v>
      </c>
      <c r="J15" s="10">
        <v>20.100000000000001</v>
      </c>
    </row>
    <row r="16" spans="1:10" ht="14.4">
      <c r="A16" s="7" t="s">
        <v>33</v>
      </c>
      <c r="B16" s="6">
        <v>16.5</v>
      </c>
      <c r="C16" s="6">
        <v>14.5</v>
      </c>
      <c r="D16" s="6">
        <v>12.9</v>
      </c>
      <c r="E16" s="6">
        <v>13.7</v>
      </c>
      <c r="F16" s="6">
        <v>14.4</v>
      </c>
      <c r="G16" s="6">
        <v>16.399999999999999</v>
      </c>
      <c r="H16" s="6">
        <v>17.600000000000001</v>
      </c>
      <c r="I16" s="6">
        <v>15.7</v>
      </c>
      <c r="J16" s="6">
        <v>20.5</v>
      </c>
    </row>
    <row r="17" spans="1:10" ht="14.4">
      <c r="A17" s="7" t="s">
        <v>32</v>
      </c>
      <c r="B17" s="10">
        <v>33.1</v>
      </c>
      <c r="C17" s="10">
        <v>31.9</v>
      </c>
      <c r="D17" s="10">
        <v>29.7</v>
      </c>
      <c r="E17" s="10">
        <v>31.8</v>
      </c>
      <c r="F17" s="10">
        <v>32.799999999999997</v>
      </c>
      <c r="G17" s="10">
        <v>32.700000000000003</v>
      </c>
      <c r="H17" s="9">
        <v>32</v>
      </c>
      <c r="I17" s="10">
        <v>33.6</v>
      </c>
      <c r="J17" s="10">
        <v>33.799999999999997</v>
      </c>
    </row>
    <row r="18" spans="1:10" ht="14.4">
      <c r="A18" s="7" t="s">
        <v>31</v>
      </c>
      <c r="B18" s="6">
        <v>23.4</v>
      </c>
      <c r="C18" s="6">
        <v>19.7</v>
      </c>
      <c r="D18" s="6">
        <v>18.2</v>
      </c>
      <c r="E18" s="11">
        <v>17</v>
      </c>
      <c r="F18" s="6">
        <v>16.100000000000001</v>
      </c>
      <c r="G18" s="6">
        <v>17.399999999999999</v>
      </c>
      <c r="H18" s="6">
        <v>18.100000000000001</v>
      </c>
      <c r="I18" s="6">
        <v>19.2</v>
      </c>
      <c r="J18" s="6">
        <v>19.5</v>
      </c>
    </row>
    <row r="19" spans="1:10" ht="14.4">
      <c r="A19" s="7" t="s">
        <v>30</v>
      </c>
      <c r="B19" s="10">
        <v>35.4</v>
      </c>
      <c r="C19" s="10">
        <v>35.799999999999997</v>
      </c>
      <c r="D19" s="9">
        <v>35</v>
      </c>
      <c r="E19" s="10">
        <v>33.299999999999997</v>
      </c>
      <c r="F19" s="9">
        <v>34</v>
      </c>
      <c r="G19" s="10">
        <v>33.200000000000003</v>
      </c>
      <c r="H19" s="10">
        <v>32.799999999999997</v>
      </c>
      <c r="I19" s="10">
        <v>33.9</v>
      </c>
      <c r="J19" s="10">
        <v>31.5</v>
      </c>
    </row>
    <row r="20" spans="1:10" ht="14.4">
      <c r="A20" s="7" t="s">
        <v>29</v>
      </c>
      <c r="B20" s="6">
        <v>19.5</v>
      </c>
      <c r="C20" s="6">
        <v>16.8</v>
      </c>
      <c r="D20" s="11">
        <v>17</v>
      </c>
      <c r="E20" s="6">
        <v>14.5</v>
      </c>
      <c r="F20" s="6">
        <v>13.6</v>
      </c>
      <c r="G20" s="6">
        <v>13.2</v>
      </c>
      <c r="H20" s="11">
        <v>14</v>
      </c>
      <c r="I20" s="6">
        <v>15.3</v>
      </c>
      <c r="J20" s="6">
        <v>14.7</v>
      </c>
    </row>
    <row r="22" spans="1:10" ht="14.4">
      <c r="A22" s="4" t="s">
        <v>27</v>
      </c>
    </row>
    <row r="23" spans="1:10" ht="14.4">
      <c r="A23" s="4" t="s">
        <v>26</v>
      </c>
      <c r="B23" s="3" t="s">
        <v>25</v>
      </c>
    </row>
    <row r="24" spans="1:10" ht="14.4">
      <c r="A24" s="4" t="s">
        <v>24</v>
      </c>
    </row>
    <row r="25" spans="1:10" ht="14.4">
      <c r="A25" s="4" t="s">
        <v>23</v>
      </c>
      <c r="B25" s="3" t="s">
        <v>22</v>
      </c>
    </row>
    <row r="27" spans="1:10" ht="11.4" customHeight="1">
      <c r="A27" s="54" t="s">
        <v>79</v>
      </c>
    </row>
    <row r="29" spans="1:10" ht="11.4" customHeight="1">
      <c r="A29" s="2" t="s">
        <v>80</v>
      </c>
    </row>
  </sheetData>
  <hyperlinks>
    <hyperlink ref="A27" r:id="rId1" xr:uid="{0A3DDFAE-85D8-47F1-8362-743AD4B84C30}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2FD4-EA8E-4DF0-BCA9-41301473ED87}">
  <dimension ref="A1:W34"/>
  <sheetViews>
    <sheetView topLeftCell="A22" zoomScale="85" zoomScaleNormal="85" workbookViewId="0">
      <selection activeCell="A32" sqref="A32"/>
    </sheetView>
  </sheetViews>
  <sheetFormatPr defaultRowHeight="14.4"/>
  <cols>
    <col min="3" max="3" width="2.44140625" customWidth="1"/>
    <col min="5" max="5" width="3" customWidth="1"/>
    <col min="7" max="7" width="2.33203125" customWidth="1"/>
    <col min="8" max="8" width="8.88671875" customWidth="1"/>
    <col min="9" max="9" width="2.21875" customWidth="1"/>
    <col min="11" max="11" width="2.109375" customWidth="1"/>
    <col min="13" max="13" width="2.88671875" customWidth="1"/>
    <col min="15" max="15" width="3.109375" customWidth="1"/>
    <col min="17" max="17" width="3.44140625" customWidth="1"/>
    <col min="19" max="19" width="2.44140625" customWidth="1"/>
    <col min="21" max="21" width="2.88671875" customWidth="1"/>
    <col min="23" max="23" width="2.44140625" customWidth="1"/>
  </cols>
  <sheetData>
    <row r="1" spans="1:23">
      <c r="A1" s="55" t="s">
        <v>114</v>
      </c>
    </row>
    <row r="2" spans="1:23">
      <c r="A2" s="55" t="s">
        <v>47</v>
      </c>
      <c r="B2" s="56" t="s">
        <v>115</v>
      </c>
    </row>
    <row r="3" spans="1:23">
      <c r="A3" s="55" t="s">
        <v>45</v>
      </c>
      <c r="B3" s="55" t="s">
        <v>116</v>
      </c>
    </row>
    <row r="5" spans="1:23">
      <c r="A5" s="56" t="s">
        <v>43</v>
      </c>
      <c r="C5" s="55" t="s">
        <v>42</v>
      </c>
    </row>
    <row r="6" spans="1:23">
      <c r="A6" s="56" t="s">
        <v>117</v>
      </c>
      <c r="C6" s="55" t="s">
        <v>118</v>
      </c>
    </row>
    <row r="7" spans="1:23">
      <c r="A7" s="56" t="s">
        <v>61</v>
      </c>
      <c r="C7" s="55" t="s">
        <v>72</v>
      </c>
    </row>
    <row r="9" spans="1:23">
      <c r="A9" s="57" t="s">
        <v>40</v>
      </c>
      <c r="B9" s="73" t="s">
        <v>11</v>
      </c>
      <c r="C9" s="73" t="s">
        <v>28</v>
      </c>
      <c r="D9" s="73" t="s">
        <v>12</v>
      </c>
      <c r="E9" s="73" t="s">
        <v>28</v>
      </c>
      <c r="F9" s="73" t="s">
        <v>13</v>
      </c>
      <c r="G9" s="73" t="s">
        <v>28</v>
      </c>
      <c r="H9" s="73" t="s">
        <v>14</v>
      </c>
      <c r="I9" s="73" t="s">
        <v>28</v>
      </c>
      <c r="J9" s="73" t="s">
        <v>15</v>
      </c>
      <c r="K9" s="73" t="s">
        <v>28</v>
      </c>
      <c r="L9" s="73" t="s">
        <v>16</v>
      </c>
      <c r="M9" s="73" t="s">
        <v>28</v>
      </c>
      <c r="N9" s="73" t="s">
        <v>17</v>
      </c>
      <c r="O9" s="73" t="s">
        <v>28</v>
      </c>
      <c r="P9" s="73" t="s">
        <v>18</v>
      </c>
      <c r="Q9" s="73" t="s">
        <v>28</v>
      </c>
      <c r="R9" s="73" t="s">
        <v>19</v>
      </c>
      <c r="S9" s="73" t="s">
        <v>28</v>
      </c>
      <c r="T9" s="73" t="s">
        <v>20</v>
      </c>
      <c r="U9" s="73" t="s">
        <v>28</v>
      </c>
      <c r="V9" s="73" t="s">
        <v>21</v>
      </c>
      <c r="W9" s="73" t="s">
        <v>28</v>
      </c>
    </row>
    <row r="10" spans="1:23">
      <c r="A10" s="59" t="s">
        <v>39</v>
      </c>
      <c r="B10" s="60" t="s">
        <v>28</v>
      </c>
      <c r="C10" s="60"/>
      <c r="D10" s="60" t="s">
        <v>28</v>
      </c>
      <c r="E10" s="60" t="s">
        <v>28</v>
      </c>
      <c r="F10" s="60" t="s">
        <v>28</v>
      </c>
      <c r="G10" s="60" t="s">
        <v>28</v>
      </c>
      <c r="H10" s="60" t="s">
        <v>28</v>
      </c>
      <c r="I10" s="60" t="s">
        <v>28</v>
      </c>
      <c r="J10" s="60" t="s">
        <v>28</v>
      </c>
      <c r="K10" s="60" t="s">
        <v>28</v>
      </c>
      <c r="L10" s="60" t="s">
        <v>28</v>
      </c>
      <c r="M10" s="60" t="s">
        <v>28</v>
      </c>
      <c r="N10" s="60" t="s">
        <v>28</v>
      </c>
      <c r="O10" s="60" t="s">
        <v>28</v>
      </c>
      <c r="P10" s="60" t="s">
        <v>28</v>
      </c>
      <c r="Q10" s="60" t="s">
        <v>28</v>
      </c>
      <c r="R10" s="60" t="s">
        <v>28</v>
      </c>
      <c r="S10" s="60" t="s">
        <v>28</v>
      </c>
      <c r="T10" s="60" t="s">
        <v>28</v>
      </c>
      <c r="U10" s="60" t="s">
        <v>28</v>
      </c>
      <c r="V10" s="60" t="s">
        <v>28</v>
      </c>
      <c r="W10" s="60" t="s">
        <v>28</v>
      </c>
    </row>
    <row r="11" spans="1:23">
      <c r="A11" s="61" t="s">
        <v>38</v>
      </c>
      <c r="B11" s="62">
        <v>25</v>
      </c>
      <c r="C11" s="63"/>
      <c r="D11" s="64">
        <v>28.5</v>
      </c>
      <c r="E11" s="63" t="s">
        <v>28</v>
      </c>
      <c r="F11" s="64">
        <v>23.1</v>
      </c>
      <c r="G11" s="63" t="s">
        <v>28</v>
      </c>
      <c r="H11" s="64">
        <v>29.4</v>
      </c>
      <c r="I11" s="63" t="s">
        <v>28</v>
      </c>
      <c r="J11" s="64">
        <v>31.8</v>
      </c>
      <c r="K11" s="63" t="s">
        <v>28</v>
      </c>
      <c r="L11" s="64">
        <v>34.6</v>
      </c>
      <c r="M11" s="63" t="s">
        <v>28</v>
      </c>
      <c r="N11" s="64">
        <v>31.5</v>
      </c>
      <c r="O11" s="63" t="s">
        <v>28</v>
      </c>
      <c r="P11" s="64">
        <v>34.6</v>
      </c>
      <c r="Q11" s="63" t="s">
        <v>119</v>
      </c>
      <c r="R11" s="64">
        <v>35.200000000000003</v>
      </c>
      <c r="S11" s="63" t="s">
        <v>28</v>
      </c>
      <c r="T11" s="64">
        <v>28.2</v>
      </c>
      <c r="U11" s="63" t="s">
        <v>28</v>
      </c>
      <c r="V11" s="63" t="s">
        <v>26</v>
      </c>
      <c r="W11" s="63" t="s">
        <v>28</v>
      </c>
    </row>
    <row r="12" spans="1:23">
      <c r="A12" s="61" t="s">
        <v>37</v>
      </c>
      <c r="B12" s="65">
        <v>23.2</v>
      </c>
      <c r="C12" s="66"/>
      <c r="D12" s="65">
        <v>24.2</v>
      </c>
      <c r="E12" s="66" t="s">
        <v>120</v>
      </c>
      <c r="F12" s="65">
        <v>25.4</v>
      </c>
      <c r="G12" s="66" t="s">
        <v>120</v>
      </c>
      <c r="H12" s="65">
        <v>29.7</v>
      </c>
      <c r="I12" s="66" t="s">
        <v>120</v>
      </c>
      <c r="J12" s="65">
        <v>33.6</v>
      </c>
      <c r="K12" s="66" t="s">
        <v>120</v>
      </c>
      <c r="L12" s="65">
        <v>32.1</v>
      </c>
      <c r="M12" s="66" t="s">
        <v>23</v>
      </c>
      <c r="N12" s="65">
        <v>32.200000000000003</v>
      </c>
      <c r="O12" s="66" t="s">
        <v>28</v>
      </c>
      <c r="P12" s="65">
        <v>33.299999999999997</v>
      </c>
      <c r="Q12" s="66" t="s">
        <v>28</v>
      </c>
      <c r="R12" s="65">
        <v>40.5</v>
      </c>
      <c r="S12" s="66" t="s">
        <v>28</v>
      </c>
      <c r="T12" s="65">
        <v>43.3</v>
      </c>
      <c r="U12" s="66" t="s">
        <v>28</v>
      </c>
      <c r="V12" s="66" t="s">
        <v>26</v>
      </c>
      <c r="W12" s="66" t="s">
        <v>28</v>
      </c>
    </row>
    <row r="13" spans="1:23">
      <c r="A13" s="61" t="s">
        <v>36</v>
      </c>
      <c r="B13" s="64">
        <v>42.5</v>
      </c>
      <c r="C13" s="63"/>
      <c r="D13" s="64">
        <v>43.3</v>
      </c>
      <c r="E13" s="63" t="s">
        <v>28</v>
      </c>
      <c r="F13" s="64">
        <v>45.4</v>
      </c>
      <c r="G13" s="63" t="s">
        <v>28</v>
      </c>
      <c r="H13" s="64">
        <v>47.4</v>
      </c>
      <c r="I13" s="63" t="s">
        <v>28</v>
      </c>
      <c r="J13" s="64">
        <v>48.3</v>
      </c>
      <c r="K13" s="63" t="s">
        <v>28</v>
      </c>
      <c r="L13" s="64">
        <v>47.6</v>
      </c>
      <c r="M13" s="63" t="s">
        <v>28</v>
      </c>
      <c r="N13" s="64">
        <v>49.9</v>
      </c>
      <c r="O13" s="63" t="s">
        <v>28</v>
      </c>
      <c r="P13" s="64">
        <v>51.5</v>
      </c>
      <c r="Q13" s="63" t="s">
        <v>28</v>
      </c>
      <c r="R13" s="62">
        <v>45</v>
      </c>
      <c r="S13" s="63" t="s">
        <v>28</v>
      </c>
      <c r="T13" s="64">
        <v>57.6</v>
      </c>
      <c r="U13" s="63" t="s">
        <v>28</v>
      </c>
      <c r="V13" s="64">
        <v>52.3</v>
      </c>
      <c r="W13" s="63" t="s">
        <v>121</v>
      </c>
    </row>
    <row r="14" spans="1:23">
      <c r="A14" s="61" t="s">
        <v>35</v>
      </c>
      <c r="B14" s="65">
        <v>65.2</v>
      </c>
      <c r="C14" s="66"/>
      <c r="D14" s="65">
        <v>63.8</v>
      </c>
      <c r="E14" s="66" t="s">
        <v>28</v>
      </c>
      <c r="F14" s="65">
        <v>65.599999999999994</v>
      </c>
      <c r="G14" s="66" t="s">
        <v>28</v>
      </c>
      <c r="H14" s="65">
        <v>66.7</v>
      </c>
      <c r="I14" s="66" t="s">
        <v>28</v>
      </c>
      <c r="J14" s="65">
        <v>67.099999999999994</v>
      </c>
      <c r="K14" s="66" t="s">
        <v>28</v>
      </c>
      <c r="L14" s="65">
        <v>67.2</v>
      </c>
      <c r="M14" s="66" t="s">
        <v>28</v>
      </c>
      <c r="N14" s="65">
        <v>67.099999999999994</v>
      </c>
      <c r="O14" s="66" t="s">
        <v>28</v>
      </c>
      <c r="P14" s="65">
        <v>66.7</v>
      </c>
      <c r="Q14" s="66" t="s">
        <v>120</v>
      </c>
      <c r="R14" s="65">
        <v>70.3</v>
      </c>
      <c r="S14" s="66" t="s">
        <v>28</v>
      </c>
      <c r="T14" s="65">
        <v>69.3</v>
      </c>
      <c r="U14" s="66" t="s">
        <v>121</v>
      </c>
      <c r="V14" s="65">
        <v>69.099999999999994</v>
      </c>
      <c r="W14" s="66" t="s">
        <v>120</v>
      </c>
    </row>
    <row r="15" spans="1:23">
      <c r="A15" s="61" t="s">
        <v>34</v>
      </c>
      <c r="B15" s="62">
        <v>17</v>
      </c>
      <c r="C15" s="63"/>
      <c r="D15" s="64">
        <v>15.8</v>
      </c>
      <c r="E15" s="63" t="s">
        <v>28</v>
      </c>
      <c r="F15" s="64">
        <v>15.4</v>
      </c>
      <c r="G15" s="63" t="s">
        <v>28</v>
      </c>
      <c r="H15" s="64">
        <v>15.8</v>
      </c>
      <c r="I15" s="63" t="s">
        <v>28</v>
      </c>
      <c r="J15" s="64">
        <v>17.2</v>
      </c>
      <c r="K15" s="63" t="s">
        <v>28</v>
      </c>
      <c r="L15" s="64">
        <v>18.899999999999999</v>
      </c>
      <c r="M15" s="63" t="s">
        <v>28</v>
      </c>
      <c r="N15" s="64">
        <v>20.100000000000001</v>
      </c>
      <c r="O15" s="63" t="s">
        <v>28</v>
      </c>
      <c r="P15" s="62">
        <v>21</v>
      </c>
      <c r="Q15" s="63" t="s">
        <v>28</v>
      </c>
      <c r="R15" s="64">
        <v>18.100000000000001</v>
      </c>
      <c r="S15" s="63" t="s">
        <v>28</v>
      </c>
      <c r="T15" s="64">
        <v>17.5</v>
      </c>
      <c r="U15" s="63" t="s">
        <v>28</v>
      </c>
      <c r="V15" s="63" t="s">
        <v>26</v>
      </c>
      <c r="W15" s="63" t="s">
        <v>28</v>
      </c>
    </row>
    <row r="16" spans="1:23">
      <c r="A16" s="61" t="s">
        <v>33</v>
      </c>
      <c r="B16" s="65">
        <v>29.8</v>
      </c>
      <c r="C16" s="66"/>
      <c r="D16" s="65">
        <v>32.5</v>
      </c>
      <c r="E16" s="66" t="s">
        <v>28</v>
      </c>
      <c r="F16" s="65">
        <v>30.8</v>
      </c>
      <c r="G16" s="66" t="s">
        <v>28</v>
      </c>
      <c r="H16" s="67">
        <v>30</v>
      </c>
      <c r="I16" s="66" t="s">
        <v>28</v>
      </c>
      <c r="J16" s="65">
        <v>33.9</v>
      </c>
      <c r="K16" s="66" t="s">
        <v>28</v>
      </c>
      <c r="L16" s="65">
        <v>36.1</v>
      </c>
      <c r="M16" s="66" t="s">
        <v>28</v>
      </c>
      <c r="N16" s="65">
        <v>34.799999999999997</v>
      </c>
      <c r="O16" s="66" t="s">
        <v>28</v>
      </c>
      <c r="P16" s="67">
        <v>38</v>
      </c>
      <c r="Q16" s="66" t="s">
        <v>28</v>
      </c>
      <c r="R16" s="65">
        <v>38.9</v>
      </c>
      <c r="S16" s="66" t="s">
        <v>28</v>
      </c>
      <c r="T16" s="65">
        <v>42.2</v>
      </c>
      <c r="U16" s="66" t="s">
        <v>28</v>
      </c>
      <c r="V16" s="65">
        <v>38.6</v>
      </c>
      <c r="W16" s="66" t="s">
        <v>121</v>
      </c>
    </row>
    <row r="17" spans="1:23">
      <c r="A17" s="61" t="s">
        <v>32</v>
      </c>
      <c r="B17" s="64">
        <v>14.7</v>
      </c>
      <c r="C17" s="63"/>
      <c r="D17" s="64">
        <v>14.9</v>
      </c>
      <c r="E17" s="63" t="s">
        <v>28</v>
      </c>
      <c r="F17" s="64">
        <v>16.399999999999999</v>
      </c>
      <c r="G17" s="63" t="s">
        <v>28</v>
      </c>
      <c r="H17" s="62">
        <v>18</v>
      </c>
      <c r="I17" s="63" t="s">
        <v>28</v>
      </c>
      <c r="J17" s="62">
        <v>21</v>
      </c>
      <c r="K17" s="63" t="s">
        <v>28</v>
      </c>
      <c r="L17" s="64">
        <v>23.6</v>
      </c>
      <c r="M17" s="63" t="s">
        <v>28</v>
      </c>
      <c r="N17" s="64">
        <v>25.3</v>
      </c>
      <c r="O17" s="63" t="s">
        <v>28</v>
      </c>
      <c r="P17" s="64">
        <v>30.2</v>
      </c>
      <c r="Q17" s="63" t="s">
        <v>28</v>
      </c>
      <c r="R17" s="64">
        <v>29.5</v>
      </c>
      <c r="S17" s="63" t="s">
        <v>28</v>
      </c>
      <c r="T17" s="64">
        <v>31.4</v>
      </c>
      <c r="U17" s="63" t="s">
        <v>28</v>
      </c>
      <c r="V17" s="64">
        <v>34.200000000000003</v>
      </c>
      <c r="W17" s="63" t="s">
        <v>28</v>
      </c>
    </row>
    <row r="18" spans="1:23">
      <c r="A18" s="61" t="s">
        <v>31</v>
      </c>
      <c r="B18" s="67">
        <v>12</v>
      </c>
      <c r="C18" s="66"/>
      <c r="D18" s="65">
        <v>15.1</v>
      </c>
      <c r="E18" s="66" t="s">
        <v>122</v>
      </c>
      <c r="F18" s="65">
        <v>26.5</v>
      </c>
      <c r="G18" s="66" t="s">
        <v>122</v>
      </c>
      <c r="H18" s="65">
        <v>32.5</v>
      </c>
      <c r="I18" s="66" t="s">
        <v>120</v>
      </c>
      <c r="J18" s="65">
        <v>34.799999999999997</v>
      </c>
      <c r="K18" s="66" t="s">
        <v>120</v>
      </c>
      <c r="L18" s="65">
        <v>33.799999999999997</v>
      </c>
      <c r="M18" s="66" t="s">
        <v>120</v>
      </c>
      <c r="N18" s="65">
        <v>34.299999999999997</v>
      </c>
      <c r="O18" s="66" t="s">
        <v>120</v>
      </c>
      <c r="P18" s="65">
        <v>34.1</v>
      </c>
      <c r="Q18" s="66" t="s">
        <v>120</v>
      </c>
      <c r="R18" s="65">
        <v>38.700000000000003</v>
      </c>
      <c r="S18" s="66" t="s">
        <v>28</v>
      </c>
      <c r="T18" s="65">
        <v>40.299999999999997</v>
      </c>
      <c r="U18" s="66" t="s">
        <v>28</v>
      </c>
      <c r="V18" s="65">
        <v>40.9</v>
      </c>
      <c r="W18" s="66" t="s">
        <v>28</v>
      </c>
    </row>
    <row r="19" spans="1:23">
      <c r="A19" s="61" t="s">
        <v>30</v>
      </c>
      <c r="B19" s="64">
        <v>14.8</v>
      </c>
      <c r="C19" s="63"/>
      <c r="D19" s="64">
        <v>13.2</v>
      </c>
      <c r="E19" s="63" t="s">
        <v>28</v>
      </c>
      <c r="F19" s="64">
        <v>13.1</v>
      </c>
      <c r="G19" s="63" t="s">
        <v>28</v>
      </c>
      <c r="H19" s="64">
        <v>13.3</v>
      </c>
      <c r="I19" s="63" t="s">
        <v>28</v>
      </c>
      <c r="J19" s="64">
        <v>13.4</v>
      </c>
      <c r="K19" s="63" t="s">
        <v>28</v>
      </c>
      <c r="L19" s="62">
        <v>14</v>
      </c>
      <c r="M19" s="63" t="s">
        <v>28</v>
      </c>
      <c r="N19" s="64">
        <v>11.1</v>
      </c>
      <c r="O19" s="63" t="s">
        <v>28</v>
      </c>
      <c r="P19" s="64">
        <v>11.5</v>
      </c>
      <c r="Q19" s="63" t="s">
        <v>28</v>
      </c>
      <c r="R19" s="64">
        <v>11.9</v>
      </c>
      <c r="S19" s="63" t="s">
        <v>28</v>
      </c>
      <c r="T19" s="64">
        <v>11.3</v>
      </c>
      <c r="U19" s="63" t="s">
        <v>28</v>
      </c>
      <c r="V19" s="64">
        <v>12.1</v>
      </c>
      <c r="W19" s="63" t="s">
        <v>121</v>
      </c>
    </row>
    <row r="20" spans="1:23">
      <c r="A20" s="61" t="s">
        <v>29</v>
      </c>
      <c r="B20" s="65">
        <v>33.299999999999997</v>
      </c>
      <c r="C20" s="66"/>
      <c r="D20" s="65">
        <v>32.5</v>
      </c>
      <c r="E20" s="66" t="s">
        <v>28</v>
      </c>
      <c r="F20" s="65">
        <v>32.5</v>
      </c>
      <c r="G20" s="66" t="s">
        <v>28</v>
      </c>
      <c r="H20" s="65">
        <v>40.6</v>
      </c>
      <c r="I20" s="66" t="s">
        <v>23</v>
      </c>
      <c r="J20" s="65">
        <v>42.1</v>
      </c>
      <c r="K20" s="66" t="s">
        <v>28</v>
      </c>
      <c r="L20" s="65">
        <v>40.5</v>
      </c>
      <c r="M20" s="66" t="s">
        <v>28</v>
      </c>
      <c r="N20" s="65">
        <v>42.3</v>
      </c>
      <c r="O20" s="66" t="s">
        <v>28</v>
      </c>
      <c r="P20" s="65">
        <v>43.5</v>
      </c>
      <c r="Q20" s="66" t="s">
        <v>28</v>
      </c>
      <c r="R20" s="65">
        <v>42.1</v>
      </c>
      <c r="S20" s="66" t="s">
        <v>28</v>
      </c>
      <c r="T20" s="67">
        <v>39</v>
      </c>
      <c r="U20" s="66" t="s">
        <v>28</v>
      </c>
      <c r="V20" s="66" t="s">
        <v>26</v>
      </c>
      <c r="W20" s="66" t="s">
        <v>28</v>
      </c>
    </row>
    <row r="22" spans="1:23">
      <c r="A22" s="56" t="s">
        <v>27</v>
      </c>
    </row>
    <row r="23" spans="1:23">
      <c r="A23" s="56" t="s">
        <v>26</v>
      </c>
      <c r="B23" s="55" t="s">
        <v>25</v>
      </c>
    </row>
    <row r="24" spans="1:23">
      <c r="A24" s="56" t="s">
        <v>24</v>
      </c>
    </row>
    <row r="25" spans="1:23">
      <c r="A25" s="56" t="s">
        <v>122</v>
      </c>
      <c r="B25" s="55" t="s">
        <v>123</v>
      </c>
    </row>
    <row r="26" spans="1:23">
      <c r="A26" s="56" t="s">
        <v>23</v>
      </c>
      <c r="B26" s="55" t="s">
        <v>22</v>
      </c>
    </row>
    <row r="27" spans="1:23">
      <c r="A27" s="56" t="s">
        <v>120</v>
      </c>
      <c r="B27" s="55" t="s">
        <v>124</v>
      </c>
    </row>
    <row r="28" spans="1:23">
      <c r="A28" s="56" t="s">
        <v>121</v>
      </c>
      <c r="B28" s="55" t="s">
        <v>125</v>
      </c>
    </row>
    <row r="29" spans="1:23">
      <c r="A29" s="56" t="s">
        <v>119</v>
      </c>
      <c r="B29" s="55" t="s">
        <v>126</v>
      </c>
    </row>
    <row r="32" spans="1:23">
      <c r="A32" s="54" t="s">
        <v>127</v>
      </c>
    </row>
    <row r="34" spans="1:1">
      <c r="A34" t="s">
        <v>128</v>
      </c>
    </row>
  </sheetData>
  <mergeCells count="11">
    <mergeCell ref="N9:O9"/>
    <mergeCell ref="P9:Q9"/>
    <mergeCell ref="R9:S9"/>
    <mergeCell ref="T9:U9"/>
    <mergeCell ref="V9:W9"/>
    <mergeCell ref="L9:M9"/>
    <mergeCell ref="B9:C9"/>
    <mergeCell ref="D9:E9"/>
    <mergeCell ref="F9:G9"/>
    <mergeCell ref="H9:I9"/>
    <mergeCell ref="J9:K9"/>
  </mergeCells>
  <hyperlinks>
    <hyperlink ref="A32" r:id="rId1" xr:uid="{813619F9-A984-4CA4-AC92-745944025E6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Wskaźnik SEDA</vt:lpstr>
      <vt:lpstr>Zamożność do dobrobytu</vt:lpstr>
      <vt:lpstr>Współczynnik Giniego </vt:lpstr>
      <vt:lpstr>Ogólne zadowlenie z życia</vt:lpstr>
      <vt:lpstr>Zadowolenie z życia mężczyźni</vt:lpstr>
      <vt:lpstr>Zadowolenie ż zycia kobiety</vt:lpstr>
      <vt:lpstr>% dzieci ubogie lub zagrożone</vt:lpstr>
      <vt:lpstr>% starsi ubodzy lub zagrożeni</vt:lpstr>
      <vt:lpstr>Recykling odpadów</vt:lpstr>
      <vt:lpstr>% populacji z wyk. wyższym</vt:lpstr>
      <vt:lpstr>Korelacja Recyk-wyk.</vt:lpstr>
      <vt:lpstr>Dane łącznie 2012</vt:lpstr>
      <vt:lpstr>Ward 2012</vt:lpstr>
      <vt:lpstr>Dane łącznie 2016</vt:lpstr>
      <vt:lpstr>Ward 2016</vt:lpstr>
      <vt:lpstr>Dane łącznie 2020</vt:lpstr>
      <vt:lpstr>Ward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 Zmarlak</dc:creator>
  <cp:lastModifiedBy>Bartek Zmarlak</cp:lastModifiedBy>
  <dcterms:created xsi:type="dcterms:W3CDTF">2024-04-18T20:37:14Z</dcterms:created>
  <dcterms:modified xsi:type="dcterms:W3CDTF">2024-06-08T12:23:14Z</dcterms:modified>
</cp:coreProperties>
</file>