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comments1.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025" codeName="{372AB895-14C1-FC20-EB20-F1B4BCFD95AE}"/>
  <workbookPr codeName="DieseArbeitsmappe" autoCompressPictures="0" defaultThemeVersion="124226"/>
  <mc:AlternateContent xmlns:mc="http://schemas.openxmlformats.org/markup-compatibility/2006">
    <mc:Choice Requires="x15">
      <x15ac:absPath xmlns:x15ac="http://schemas.microsoft.com/office/spreadsheetml/2010/11/ac" url="Y:\MuP-Water\Projekte\P-23035_LHW_GEK_Selke\03_Planung\01_Berichtswesen\04_Maßnahmenableitung\Maßnahmen_p\Steckbriefe_Querbauwerke\"/>
    </mc:Choice>
  </mc:AlternateContent>
  <xr:revisionPtr revIDLastSave="0" documentId="13_ncr:1_{2EFED5DE-89E7-4814-AC00-E8CF73D8A54C}" xr6:coauthVersionLast="47" xr6:coauthVersionMax="47" xr10:uidLastSave="{00000000-0000-0000-0000-000000000000}"/>
  <bookViews>
    <workbookView xWindow="-120" yWindow="-120" windowWidth="29040" windowHeight="15720" xr2:uid="{DC6556F9-A21E-477D-849D-BE5B7D2CF7A2}"/>
  </bookViews>
  <sheets>
    <sheet name="Steckbrief_Einstellung" sheetId="6" r:id="rId1"/>
    <sheet name="Steckbrief_Darstellung" sheetId="10" r:id="rId2"/>
  </sheets>
  <functionGroups builtInGroupCount="19"/>
  <externalReferences>
    <externalReference r:id="rId3"/>
  </externalReferences>
  <definedNames>
    <definedName name="_xlnm._FilterDatabase" localSheetId="0" hidden="1">Steckbrief_Einstellung!$A$51:$E$51</definedName>
    <definedName name="asd" localSheetId="1">Z2S3</definedName>
    <definedName name="asd">Z2S3</definedName>
    <definedName name="DefaultPrinter" localSheetId="1">Z2S3</definedName>
    <definedName name="DefaultPrinter">Z2S3</definedName>
    <definedName name="_xlnm.Print_Area" localSheetId="1">Steckbrief_Darstellung!$A$1:$D$35</definedName>
    <definedName name="_xlnm.Print_Titles" localSheetId="1">Steckbrief_Darstellung!$1:$2</definedName>
    <definedName name="Export_Path">Steckbrief_Einstellung!$B$9</definedName>
    <definedName name="export_SingleFile_name">Steckbrief_Einstellung!$B$17</definedName>
    <definedName name="IDs_Cell">Steckbrief_Einstellung!$B$49</definedName>
    <definedName name="N2O.wke" localSheetId="1">#REF!</definedName>
    <definedName name="N2O.wke">#REF!</definedName>
    <definedName name="PrinterListRange" localSheetId="1">#REF!</definedName>
    <definedName name="PrinterListRange">#REF!</definedName>
  </definedNames>
  <calcPr calcId="191029"/>
  <extLst>
    <ext xmlns:x14="http://schemas.microsoft.com/office/spreadsheetml/2009/9/main" uri="{79F54976-1DA5-4618-B147-4CDE4B953A38}">
      <x14:workbookPr defaultImageDpi="330"/>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3" i="10" l="1"/>
  <c r="B18" i="10" l="1"/>
  <c r="B29" i="10"/>
  <c r="B351" i="6"/>
  <c r="D6" i="10" l="1"/>
  <c r="D7" i="10"/>
  <c r="B23" i="10" l="1"/>
  <c r="L3" i="10" l="1"/>
  <c r="B30" i="10" l="1"/>
  <c r="B28" i="10"/>
  <c r="B24" i="10"/>
  <c r="B22" i="10"/>
  <c r="B21" i="10"/>
  <c r="B17" i="10"/>
  <c r="B16" i="10"/>
  <c r="B11" i="10" l="1"/>
  <c r="B12" i="10"/>
  <c r="A32" i="10" l="1"/>
  <c r="C32" i="10"/>
  <c r="B9" i="10" l="1"/>
  <c r="B352" i="6" l="1"/>
  <c r="B350" i="6"/>
  <c r="B10" i="10" l="1"/>
  <c r="B7" i="10"/>
  <c r="B6" i="10"/>
  <c r="B8" i="10"/>
  <c r="B110" i="6"/>
  <c r="B191" i="6"/>
  <c r="B216" i="6"/>
  <c r="B204" i="6"/>
  <c r="B404" i="6"/>
  <c r="B168" i="6"/>
  <c r="B184" i="6"/>
  <c r="B226" i="6"/>
  <c r="B411" i="6"/>
  <c r="B146" i="6"/>
  <c r="B376" i="6"/>
  <c r="B326" i="6"/>
  <c r="B259" i="6"/>
  <c r="B367" i="6"/>
  <c r="B285" i="6"/>
  <c r="B262" i="6"/>
  <c r="B239" i="6"/>
  <c r="B164" i="6"/>
  <c r="B291" i="6"/>
  <c r="B387" i="6"/>
  <c r="B362" i="6"/>
  <c r="B341" i="6"/>
  <c r="B323" i="6"/>
  <c r="B78" i="6"/>
  <c r="B418" i="6"/>
  <c r="B96" i="6"/>
  <c r="B111" i="6"/>
  <c r="B203" i="6"/>
  <c r="B375" i="6"/>
  <c r="B258" i="6"/>
  <c r="B347" i="6"/>
  <c r="B261" i="6"/>
  <c r="B102" i="6"/>
  <c r="B290" i="6"/>
  <c r="B360" i="6"/>
  <c r="B322" i="6"/>
  <c r="B74" i="6"/>
  <c r="B416" i="6"/>
  <c r="B214" i="6"/>
  <c r="B163" i="6"/>
  <c r="B129" i="6"/>
  <c r="B222" i="6"/>
  <c r="B256" i="6"/>
  <c r="B87" i="6"/>
  <c r="B101" i="6"/>
  <c r="B310" i="6"/>
  <c r="B213" i="6"/>
  <c r="B201" i="6"/>
  <c r="B181" i="6"/>
  <c r="B140" i="6"/>
  <c r="B313" i="6"/>
  <c r="B327" i="6"/>
  <c r="B257" i="6"/>
  <c r="B114" i="6"/>
  <c r="B288" i="6"/>
  <c r="B358" i="6"/>
  <c r="B320" i="6"/>
  <c r="B410" i="6"/>
  <c r="B95" i="6"/>
  <c r="B212" i="6"/>
  <c r="B145" i="6"/>
  <c r="B126" i="6"/>
  <c r="B156" i="6"/>
  <c r="B401" i="6"/>
  <c r="B417" i="6"/>
  <c r="B83" i="6"/>
  <c r="B143" i="6"/>
  <c r="B305" i="6"/>
  <c r="B382" i="6"/>
  <c r="B357" i="6"/>
  <c r="B318" i="6"/>
  <c r="B210" i="6"/>
  <c r="B141" i="6"/>
  <c r="B84" i="6"/>
  <c r="B89" i="6"/>
  <c r="B368" i="6"/>
  <c r="B245" i="6"/>
  <c r="B272" i="6"/>
  <c r="B98" i="6"/>
  <c r="B380" i="6"/>
  <c r="B333" i="6"/>
  <c r="B53" i="6"/>
  <c r="B67" i="6"/>
  <c r="B209" i="6"/>
  <c r="B189" i="6"/>
  <c r="B197" i="6"/>
  <c r="B139" i="6"/>
  <c r="B105" i="6"/>
  <c r="B124" i="6"/>
  <c r="B82" i="6"/>
  <c r="B153" i="6"/>
  <c r="B128" i="6"/>
  <c r="B295" i="6"/>
  <c r="B94" i="6"/>
  <c r="B363" i="6"/>
  <c r="B296" i="6"/>
  <c r="B231" i="6"/>
  <c r="B241" i="6"/>
  <c r="B108" i="6"/>
  <c r="B298" i="6"/>
  <c r="B76" i="6"/>
  <c r="B271" i="6"/>
  <c r="B250" i="6"/>
  <c r="B136" i="6"/>
  <c r="B302" i="6"/>
  <c r="B403" i="6"/>
  <c r="B373" i="6"/>
  <c r="B348" i="6"/>
  <c r="B332" i="6"/>
  <c r="B315" i="6"/>
  <c r="B104" i="6"/>
  <c r="B356" i="6"/>
  <c r="B61" i="6"/>
  <c r="B66" i="6"/>
  <c r="B188" i="6"/>
  <c r="B409" i="6"/>
  <c r="B135" i="6"/>
  <c r="B103" i="6"/>
  <c r="B123" i="6"/>
  <c r="B75" i="6"/>
  <c r="B150" i="6"/>
  <c r="B228" i="6"/>
  <c r="B281" i="6"/>
  <c r="B230" i="6"/>
  <c r="B393" i="6"/>
  <c r="B343" i="6"/>
  <c r="B307" i="6"/>
  <c r="B279" i="6"/>
  <c r="B240" i="6"/>
  <c r="B217" i="6"/>
  <c r="B116" i="6"/>
  <c r="B72" i="6"/>
  <c r="B270" i="6"/>
  <c r="B133" i="6"/>
  <c r="B301" i="6"/>
  <c r="B402" i="6"/>
  <c r="B371" i="6"/>
  <c r="B346" i="6"/>
  <c r="B330" i="6"/>
  <c r="B312" i="6"/>
  <c r="B227" i="6"/>
  <c r="B249" i="6"/>
  <c r="B161" i="6"/>
  <c r="B319" i="6"/>
  <c r="B109" i="6"/>
  <c r="B395" i="6"/>
  <c r="B172" i="6"/>
  <c r="B134" i="6"/>
  <c r="B398" i="6"/>
  <c r="B157" i="6"/>
  <c r="B424" i="6"/>
  <c r="B234" i="6"/>
  <c r="B383" i="6"/>
  <c r="B199" i="6"/>
  <c r="B309" i="6"/>
  <c r="B254" i="6"/>
  <c r="B287" i="6"/>
  <c r="B334" i="6"/>
  <c r="B412" i="6"/>
  <c r="B117" i="6"/>
  <c r="B125" i="6"/>
  <c r="B394" i="6"/>
  <c r="B106" i="6"/>
  <c r="B304" i="6"/>
  <c r="B224" i="6"/>
  <c r="B195" i="6"/>
  <c r="B223" i="6"/>
  <c r="B59" i="6"/>
  <c r="B187" i="6"/>
  <c r="B408" i="6"/>
  <c r="B122" i="6"/>
  <c r="B73" i="6"/>
  <c r="B149" i="6"/>
  <c r="B155" i="6"/>
  <c r="B273" i="6"/>
  <c r="B390" i="6"/>
  <c r="B386" i="6"/>
  <c r="B337" i="6"/>
  <c r="B306" i="6"/>
  <c r="B278" i="6"/>
  <c r="B238" i="6"/>
  <c r="B206" i="6"/>
  <c r="B269" i="6"/>
  <c r="B248" i="6"/>
  <c r="B131" i="6"/>
  <c r="B397" i="6"/>
  <c r="B345" i="6"/>
  <c r="B329" i="6"/>
  <c r="B311" i="6"/>
  <c r="B225" i="6"/>
  <c r="B54" i="6"/>
  <c r="B353" i="6"/>
  <c r="B190" i="6"/>
  <c r="B165" i="6"/>
  <c r="B399" i="6"/>
  <c r="B158" i="6"/>
  <c r="B154" i="6"/>
  <c r="B236" i="6"/>
  <c r="B359" i="6"/>
  <c r="B70" i="6"/>
  <c r="B361" i="6"/>
  <c r="B170" i="6"/>
  <c r="B178" i="6"/>
  <c r="B303" i="6"/>
  <c r="B167" i="6"/>
  <c r="B99" i="6"/>
  <c r="B68" i="6"/>
  <c r="B299" i="6"/>
  <c r="B112" i="6"/>
  <c r="B194" i="6"/>
  <c r="B221" i="6"/>
  <c r="B58" i="6"/>
  <c r="B208" i="6"/>
  <c r="B407" i="6"/>
  <c r="B179" i="6"/>
  <c r="B77" i="6"/>
  <c r="B233" i="6"/>
  <c r="B121" i="6"/>
  <c r="B148" i="6"/>
  <c r="B151" i="6"/>
  <c r="B268" i="6"/>
  <c r="B413" i="6"/>
  <c r="B381" i="6"/>
  <c r="B335" i="6"/>
  <c r="B297" i="6"/>
  <c r="B275" i="6"/>
  <c r="B235" i="6"/>
  <c r="B200" i="6"/>
  <c r="B56" i="6"/>
  <c r="B267" i="6"/>
  <c r="B247" i="6"/>
  <c r="B130" i="6"/>
  <c r="B55" i="6"/>
  <c r="B294" i="6"/>
  <c r="B392" i="6"/>
  <c r="B366" i="6"/>
  <c r="B344" i="6"/>
  <c r="B328" i="6"/>
  <c r="B211" i="6"/>
  <c r="B159" i="6"/>
  <c r="B354" i="6"/>
  <c r="B120" i="6"/>
  <c r="B340" i="6"/>
  <c r="B91" i="6"/>
  <c r="B374" i="6"/>
  <c r="B277" i="6"/>
  <c r="B289" i="6"/>
  <c r="B127" i="6"/>
  <c r="B244" i="6"/>
  <c r="B85" i="6"/>
  <c r="B97" i="6"/>
  <c r="B246" i="6"/>
  <c r="B415" i="6"/>
  <c r="B137" i="6"/>
  <c r="B396" i="6"/>
  <c r="B193" i="6"/>
  <c r="B219" i="6"/>
  <c r="B57" i="6"/>
  <c r="B207" i="6"/>
  <c r="B406" i="6"/>
  <c r="B177" i="6"/>
  <c r="B186" i="6"/>
  <c r="B232" i="6"/>
  <c r="B422" i="6"/>
  <c r="B255" i="6"/>
  <c r="B420" i="6"/>
  <c r="B379" i="6"/>
  <c r="B336" i="6"/>
  <c r="B284" i="6"/>
  <c r="B266" i="6"/>
  <c r="B138" i="6"/>
  <c r="B196" i="6"/>
  <c r="B90" i="6"/>
  <c r="B118" i="6"/>
  <c r="B264" i="6"/>
  <c r="B243" i="6"/>
  <c r="B171" i="6"/>
  <c r="B293" i="6"/>
  <c r="B391" i="6"/>
  <c r="B365" i="6"/>
  <c r="B80" i="6"/>
  <c r="B423" i="6"/>
  <c r="B355" i="6"/>
  <c r="B215" i="6"/>
  <c r="B400" i="6"/>
  <c r="B183" i="6"/>
  <c r="B160" i="6"/>
  <c r="B144" i="6"/>
  <c r="B60" i="6"/>
  <c r="B173" i="6"/>
  <c r="B283" i="6"/>
  <c r="B237" i="6"/>
  <c r="B385" i="6"/>
  <c r="B71" i="6"/>
  <c r="B202" i="6"/>
  <c r="B182" i="6"/>
  <c r="B142" i="6"/>
  <c r="B314" i="6"/>
  <c r="B325" i="6"/>
  <c r="B260" i="6"/>
  <c r="B115" i="6"/>
  <c r="B384" i="6"/>
  <c r="B339" i="6"/>
  <c r="B321" i="6"/>
  <c r="B93" i="6"/>
  <c r="B414" i="6"/>
  <c r="B88" i="6"/>
  <c r="B372" i="6"/>
  <c r="B251" i="6"/>
  <c r="B276" i="6"/>
  <c r="B100" i="6"/>
  <c r="B308" i="6"/>
  <c r="B338" i="6"/>
  <c r="B282" i="6"/>
  <c r="B69" i="6"/>
  <c r="B119" i="6"/>
  <c r="B180" i="6"/>
  <c r="B86" i="6"/>
  <c r="B175" i="6"/>
  <c r="B369" i="6"/>
  <c r="B220" i="6"/>
  <c r="B274" i="6"/>
  <c r="B113" i="6"/>
  <c r="B317" i="6"/>
  <c r="B162" i="6"/>
  <c r="B198" i="6"/>
  <c r="B107" i="6"/>
  <c r="B169" i="6"/>
  <c r="B300" i="6"/>
  <c r="B81" i="6"/>
  <c r="B252" i="6"/>
  <c r="B286" i="6"/>
  <c r="B349" i="6"/>
  <c r="B316" i="6"/>
  <c r="B174" i="6"/>
  <c r="B192" i="6"/>
  <c r="B218" i="6"/>
  <c r="B205" i="6"/>
  <c r="B405" i="6"/>
  <c r="B176" i="6"/>
  <c r="B92" i="6"/>
  <c r="B185" i="6"/>
  <c r="B229" i="6"/>
  <c r="B421" i="6"/>
  <c r="B147" i="6"/>
  <c r="B378" i="6"/>
  <c r="B377" i="6"/>
  <c r="B331" i="6"/>
  <c r="B280" i="6"/>
  <c r="B265" i="6"/>
  <c r="B132" i="6"/>
  <c r="B152" i="6"/>
  <c r="B370" i="6"/>
  <c r="B263" i="6"/>
  <c r="B242" i="6"/>
  <c r="B166" i="6"/>
  <c r="B292" i="6"/>
  <c r="B388" i="6"/>
  <c r="B364" i="6"/>
  <c r="B342" i="6"/>
  <c r="B324" i="6"/>
  <c r="B79" i="6"/>
  <c r="B419" i="6"/>
  <c r="B389" i="6"/>
  <c r="B52" i="6"/>
  <c r="D11" i="10" l="1"/>
  <c r="C1" i="10"/>
  <c r="B253" i="6"/>
  <c r="B65" i="6"/>
  <c r="B64" i="6"/>
  <c r="B63" i="6"/>
  <c r="B62" i="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admin</author>
    <author>Bartels, Leonard</author>
  </authors>
  <commentList>
    <comment ref="A4" authorId="0" shapeId="0" xr:uid="{4FB515A4-91D1-4F14-9401-31BBCDA379BF}">
      <text>
        <r>
          <rPr>
            <b/>
            <sz val="9"/>
            <color indexed="81"/>
            <rFont val="Segoe UI"/>
            <family val="2"/>
          </rPr>
          <t>BartelsLeonard:</t>
        </r>
        <r>
          <rPr>
            <sz val="9"/>
            <color indexed="81"/>
            <rFont val="Segoe UI"/>
            <family val="2"/>
          </rPr>
          <t xml:space="preserve">
</t>
        </r>
        <r>
          <rPr>
            <b/>
            <sz val="9"/>
            <color indexed="81"/>
            <rFont val="Segoe UI"/>
            <family val="2"/>
          </rPr>
          <t xml:space="preserve">Zur "Steckbrief_Darstellung" </t>
        </r>
        <r>
          <rPr>
            <sz val="9"/>
            <color indexed="81"/>
            <rFont val="Segoe UI"/>
            <family val="2"/>
          </rPr>
          <t xml:space="preserve">
- Formatierung
   der Steckbrief kann beliebig formatiert werden
- ID Zelle:
   Eine Zelle muss die eindeutige ID des Steckbriefs enthalten
- Variabel Zellwerte:
   Zellwerte per Formel (SVERWEIS oder INDEX + VERGLEICH) abhängig von der ID (ID Zelle)
   aus einer Tabelle übernehmen 
- Bilder/Fotos einfügen: 
   In einer Zelle den Dateipfad des Bildes angeben. Das Bild wird eingefügt und an die 
   Zellgröße angepasst. Die Seitenverhältnisse des Bildes bleiben erhalten. Es sind nur Bilder
   im jpg-Format zugelassen.
</t>
        </r>
        <r>
          <rPr>
            <b/>
            <sz val="9"/>
            <color indexed="81"/>
            <rFont val="Segoe UI"/>
            <family val="2"/>
          </rPr>
          <t>Zur "Steckbrief_Einstellungen"</t>
        </r>
        <r>
          <rPr>
            <sz val="9"/>
            <color indexed="81"/>
            <rFont val="Segoe UI"/>
            <family val="2"/>
          </rPr>
          <t xml:space="preserve">
- weiße Zellen ausfüllen
   Die Kommentare der Zellen können helfen
</t>
        </r>
        <r>
          <rPr>
            <b/>
            <sz val="9"/>
            <color indexed="81"/>
            <rFont val="Segoe UI"/>
            <family val="2"/>
          </rPr>
          <t>Sonstiges</t>
        </r>
        <r>
          <rPr>
            <sz val="9"/>
            <color indexed="81"/>
            <rFont val="Segoe UI"/>
            <family val="2"/>
          </rPr>
          <t xml:space="preserve">
- Bildqualität:
  für eine bessere Bildqualität sollte in Excel unter Datei/Optionen/Erweitert die
  Standardqualität auf 330ppi geändert werden
- Ausführung stoppen: 
   STRG+PAUSE drücken!</t>
        </r>
      </text>
    </comment>
    <comment ref="A6" authorId="0" shapeId="0" xr:uid="{FBF0EF05-C74B-4342-A3BC-E5B69A07DA56}">
      <text>
        <r>
          <rPr>
            <b/>
            <sz val="9"/>
            <color indexed="81"/>
            <rFont val="Segoe UI"/>
            <family val="2"/>
          </rPr>
          <t>BartelsLeonard:</t>
        </r>
        <r>
          <rPr>
            <sz val="9"/>
            <color indexed="81"/>
            <rFont val="Segoe UI"/>
            <family val="2"/>
          </rPr>
          <t xml:space="preserve">
Mindestents eine Option auswählen.
Steckbriefe werden als einzelne Dateien exportiert</t>
        </r>
      </text>
    </comment>
    <comment ref="A9" authorId="1" shapeId="0" xr:uid="{BD534B63-5A1D-475A-A217-0CC8B08BFB82}">
      <text>
        <r>
          <rPr>
            <b/>
            <sz val="9"/>
            <color indexed="81"/>
            <rFont val="Segoe UI"/>
            <family val="2"/>
          </rPr>
          <t>Bartels, Leonard:</t>
        </r>
        <r>
          <rPr>
            <sz val="9"/>
            <color indexed="81"/>
            <rFont val="Segoe UI"/>
            <family val="2"/>
          </rPr>
          <t xml:space="preserve">
Dateipfad, in dem die Exporte abgelegt werden sollen
Beispiel: C:\Users\bartels\Steckbriefe</t>
        </r>
      </text>
    </comment>
    <comment ref="A10" authorId="0" shapeId="0" xr:uid="{98A771F8-34C0-40E0-8CF6-BCA885E120DE}">
      <text>
        <r>
          <rPr>
            <b/>
            <sz val="9"/>
            <color indexed="81"/>
            <rFont val="Segoe UI"/>
            <family val="2"/>
          </rPr>
          <t>admin:</t>
        </r>
        <r>
          <rPr>
            <sz val="9"/>
            <color indexed="81"/>
            <rFont val="Segoe UI"/>
            <family val="2"/>
          </rPr>
          <t xml:space="preserve">
In den erstellten xlsx Dateien werden die Formeln aus dem "Steckbrief Darstellung" übernommen. Andernfalls werden nur die Werte übernommen</t>
        </r>
      </text>
    </comment>
    <comment ref="A13" authorId="0" shapeId="0" xr:uid="{8FED6389-E979-458C-AF1A-5AA1F8D0F4C6}">
      <text>
        <r>
          <rPr>
            <b/>
            <sz val="9"/>
            <color indexed="81"/>
            <rFont val="Segoe UI"/>
            <family val="2"/>
          </rPr>
          <t>admin:</t>
        </r>
        <r>
          <rPr>
            <sz val="9"/>
            <color indexed="81"/>
            <rFont val="Segoe UI"/>
            <family val="2"/>
          </rPr>
          <t xml:space="preserve">
Jeder Steckbrief wird als eine eigene PDF-Datei exportiert</t>
        </r>
      </text>
    </comment>
    <comment ref="A14" authorId="0" shapeId="0" xr:uid="{963B23FA-E1DB-4A91-88B9-FE46E4AE8224}">
      <text>
        <r>
          <rPr>
            <b/>
            <sz val="9"/>
            <color indexed="81"/>
            <rFont val="Segoe UI"/>
            <family val="2"/>
          </rPr>
          <t>admin:</t>
        </r>
        <r>
          <rPr>
            <sz val="9"/>
            <color indexed="81"/>
            <rFont val="Segoe UI"/>
            <family val="2"/>
          </rPr>
          <t xml:space="preserve">
Jeder Steckbrief wird als eine eigene Exceldatei (Arbeitsmappe) exportiert</t>
        </r>
      </text>
    </comment>
    <comment ref="A17" authorId="0" shapeId="0" xr:uid="{6C3A8835-9562-4FF6-8413-237B610AAC08}">
      <text>
        <r>
          <rPr>
            <b/>
            <sz val="9"/>
            <color indexed="81"/>
            <rFont val="Segoe UI"/>
            <family val="2"/>
          </rPr>
          <t>admin:</t>
        </r>
        <r>
          <rPr>
            <sz val="9"/>
            <color indexed="81"/>
            <rFont val="Segoe UI"/>
            <family val="2"/>
          </rPr>
          <t xml:space="preserve">
Dateiname für die Export xlsx angeben. 
z.B: Steckbriefe_Messung</t>
        </r>
      </text>
    </comment>
    <comment ref="A18" authorId="0" shapeId="0" xr:uid="{089137C7-3F2D-4A50-93CF-E7B30C4B0BF1}">
      <text>
        <r>
          <rPr>
            <b/>
            <sz val="9"/>
            <color indexed="81"/>
            <rFont val="Segoe UI"/>
            <family val="2"/>
          </rPr>
          <t>admin:</t>
        </r>
        <r>
          <rPr>
            <sz val="9"/>
            <color indexed="81"/>
            <rFont val="Segoe UI"/>
            <family val="2"/>
          </rPr>
          <t xml:space="preserve">
Die Steckbrief werden zusammengeführt in einer  PDF-Datei exportiert</t>
        </r>
      </text>
    </comment>
    <comment ref="A19" authorId="0" shapeId="0" xr:uid="{ECCD9B1F-E7F5-4FA8-94B3-0F13AD0092B6}">
      <text>
        <r>
          <rPr>
            <b/>
            <sz val="9"/>
            <color indexed="81"/>
            <rFont val="Segoe UI"/>
            <family val="2"/>
          </rPr>
          <t>admin:</t>
        </r>
        <r>
          <rPr>
            <sz val="9"/>
            <color indexed="81"/>
            <rFont val="Segoe UI"/>
            <family val="2"/>
          </rPr>
          <t xml:space="preserve">
Steckbriefe werden zusammengeführt in einer Exceldatei (Arbeitsmappe) exportiert.</t>
        </r>
      </text>
    </comment>
    <comment ref="A21" authorId="0" shapeId="0" xr:uid="{BDF7E6D1-32F1-479D-AB41-93EBDF3E0D0B}">
      <text>
        <r>
          <rPr>
            <b/>
            <sz val="9"/>
            <color indexed="81"/>
            <rFont val="Segoe UI"/>
            <family val="2"/>
          </rPr>
          <t>BartelsLeonard:</t>
        </r>
        <r>
          <rPr>
            <sz val="9"/>
            <color indexed="81"/>
            <rFont val="Segoe UI"/>
            <family val="2"/>
          </rPr>
          <t xml:space="preserve">
 Bilder werden automatisch im Steckbrief eingefügt. Einzelne Zellen angeben, in denen ein Bild eingefügt werden soll. In der Zelle muss sich der Dateifpad des Bildes befinden.
Wenn der Dateipfad "" oder 0 lautet, wird angenommen, dass bewusst kein Bild vorhanden ist. Obwohl kein Bild eingefügt wird, wird dann keine Fehlermeldung erstellt.   </t>
        </r>
      </text>
    </comment>
    <comment ref="A22" authorId="1" shapeId="0" xr:uid="{57E97F54-457F-45A6-A089-862B2E158823}">
      <text>
        <r>
          <rPr>
            <b/>
            <sz val="9"/>
            <color indexed="81"/>
            <rFont val="Segoe UI"/>
            <family val="2"/>
          </rPr>
          <t>Bartels, Leonard:</t>
        </r>
        <r>
          <rPr>
            <sz val="9"/>
            <color indexed="81"/>
            <rFont val="Segoe UI"/>
            <family val="2"/>
          </rPr>
          <t xml:space="preserve">
Zellbezug einfügen
Beispiel A1</t>
        </r>
      </text>
    </comment>
    <comment ref="B22" authorId="1" shapeId="0" xr:uid="{D32AC151-ED48-484C-AD74-9A7FACE0F448}">
      <text>
        <r>
          <rPr>
            <b/>
            <sz val="9"/>
            <color indexed="81"/>
            <rFont val="Segoe UI"/>
            <family val="2"/>
          </rPr>
          <t>Bartels, Leonard:</t>
        </r>
        <r>
          <rPr>
            <sz val="9"/>
            <color indexed="81"/>
            <rFont val="Segoe UI"/>
            <family val="2"/>
          </rPr>
          <t xml:space="preserve">
Wenn kein Bild gefunden wird, wird stattdessen der angegebene Text in der Zelle dargestellt</t>
        </r>
      </text>
    </comment>
    <comment ref="C22" authorId="1" shapeId="0" xr:uid="{124C3BF5-60A8-4324-AE81-075EC5C962E7}">
      <text>
        <r>
          <rPr>
            <b/>
            <sz val="9"/>
            <color indexed="81"/>
            <rFont val="Segoe UI"/>
            <family val="2"/>
          </rPr>
          <t>Bartels, Leonard:</t>
        </r>
        <r>
          <rPr>
            <sz val="9"/>
            <color indexed="81"/>
            <rFont val="Segoe UI"/>
            <family val="2"/>
          </rPr>
          <t xml:space="preserve">
Definierten den Rand des Bildes, d.h. den Abstand zwischen Zellrand und Bildrand. Angabe in Pixel</t>
        </r>
      </text>
    </comment>
    <comment ref="A27" authorId="0" shapeId="0" xr:uid="{53303CDC-4BE9-4E11-8784-93211D1E2204}">
      <text>
        <r>
          <rPr>
            <b/>
            <sz val="9"/>
            <color indexed="81"/>
            <rFont val="Segoe UI"/>
            <family val="2"/>
          </rPr>
          <t>admin:</t>
        </r>
        <r>
          <rPr>
            <sz val="9"/>
            <color indexed="81"/>
            <rFont val="Segoe UI"/>
            <family val="2"/>
          </rPr>
          <t xml:space="preserve">
Passt die Zeilenhöhe automatisch an den Zeileninhalt an, damit dieser vollständig dargestellt wird.
Hinweis: Dadurch können ungewollte Seitenumbrüche entstehen!</t>
        </r>
      </text>
    </comment>
    <comment ref="A28" authorId="1" shapeId="0" xr:uid="{C5BE27B9-5917-4F73-A8C6-E5FFF431BB29}">
      <text>
        <r>
          <rPr>
            <b/>
            <sz val="9"/>
            <color indexed="81"/>
            <rFont val="Segoe UI"/>
            <family val="2"/>
          </rPr>
          <t>Bartels, Leonard:</t>
        </r>
        <r>
          <rPr>
            <sz val="9"/>
            <color indexed="81"/>
            <rFont val="Segoe UI"/>
            <family val="2"/>
          </rPr>
          <t xml:space="preserve">
Zellbereiche, deren Höhe automatisch an den Inhalt angepasst werden soll. Bitte Einzeilige Zellbereiche angeben
z.B: A1:B1</t>
        </r>
      </text>
    </comment>
    <comment ref="B28" authorId="0" shapeId="0" xr:uid="{A08B5711-EB57-49BF-8E4A-F0F5ECFF8E2A}">
      <text>
        <r>
          <rPr>
            <b/>
            <sz val="9"/>
            <color indexed="81"/>
            <rFont val="Segoe UI"/>
            <family val="2"/>
          </rPr>
          <t>BartelsLeonard:</t>
        </r>
        <r>
          <rPr>
            <sz val="9"/>
            <color indexed="81"/>
            <rFont val="Segoe UI"/>
            <family val="2"/>
          </rPr>
          <t xml:space="preserve">
Die Zeilen werden mindestens die angegebene Höhe erhalten. Angabe in Pixel</t>
        </r>
      </text>
    </comment>
    <comment ref="A35" authorId="0" shapeId="0" xr:uid="{B64CE909-F935-48F0-8BAF-0C9F3DFE684A}">
      <text>
        <r>
          <rPr>
            <b/>
            <sz val="9"/>
            <color indexed="81"/>
            <rFont val="Segoe UI"/>
            <family val="2"/>
          </rPr>
          <t xml:space="preserve">BartelsLeonard:
</t>
        </r>
        <r>
          <rPr>
            <sz val="9"/>
            <color indexed="81"/>
            <rFont val="Segoe UI"/>
            <family val="2"/>
          </rPr>
          <t>Prüft, ob Zellhöhe und Zellbreite ausreichen, um den gesamten Inhalt einer Zelle darzustellen</t>
        </r>
      </text>
    </comment>
    <comment ref="A36" authorId="1" shapeId="0" xr:uid="{A03CF47D-525B-416C-9FA8-83F74B573094}">
      <text>
        <r>
          <rPr>
            <b/>
            <sz val="9"/>
            <color indexed="81"/>
            <rFont val="Segoe UI"/>
            <family val="2"/>
          </rPr>
          <t>Bartels, Leonard:</t>
        </r>
        <r>
          <rPr>
            <sz val="9"/>
            <color indexed="81"/>
            <rFont val="Segoe UI"/>
            <family val="2"/>
          </rPr>
          <t xml:space="preserve">
Zellbereiche eingegeben
Beispiel: A1 oder B2:B10</t>
        </r>
      </text>
    </comment>
    <comment ref="A47" authorId="0" shapeId="0" xr:uid="{AC4D789C-56EC-4232-B367-D601A919979D}">
      <text>
        <r>
          <rPr>
            <b/>
            <sz val="9"/>
            <color indexed="81"/>
            <rFont val="Segoe UI"/>
            <family val="2"/>
          </rPr>
          <t>admin:</t>
        </r>
        <r>
          <rPr>
            <sz val="9"/>
            <color indexed="81"/>
            <rFont val="Segoe UI"/>
            <family val="2"/>
          </rPr>
          <t xml:space="preserve">
Die Steckbriefe werden basierend auf der Steckbrief ID erzeugt.
</t>
        </r>
      </text>
    </comment>
    <comment ref="A49" authorId="1" shapeId="0" xr:uid="{14EDB752-0011-4AA9-8F73-37C204744F38}">
      <text>
        <r>
          <rPr>
            <b/>
            <sz val="9"/>
            <color indexed="81"/>
            <rFont val="Segoe UI"/>
            <family val="2"/>
          </rPr>
          <t>Bartels, Leonard:</t>
        </r>
        <r>
          <rPr>
            <sz val="9"/>
            <color indexed="81"/>
            <rFont val="Segoe UI"/>
            <family val="2"/>
          </rPr>
          <t xml:space="preserve">
Zellbezug der Zelle im Arbeitsblatt "Serienbrief_Darstellung" eintragen, in der die eindeutige ID steht.
Beispiel: A1</t>
        </r>
      </text>
    </comment>
    <comment ref="A51" authorId="1" shapeId="0" xr:uid="{56B7955F-F67C-49BC-BC65-93B354360F50}">
      <text>
        <r>
          <rPr>
            <b/>
            <sz val="9"/>
            <color indexed="81"/>
            <rFont val="Segoe UI"/>
            <family val="2"/>
          </rPr>
          <t>Bartels, Leonard:</t>
        </r>
        <r>
          <rPr>
            <sz val="9"/>
            <color indexed="81"/>
            <rFont val="Segoe UI"/>
            <family val="2"/>
          </rPr>
          <t xml:space="preserve">
Auflistung der einzelnen eindeutigen IDs der Steckbriefe
Beispiel: 001 oder 18 oder MN_ID13 etc.
Hinweis: Mithilfe der Filterfunktion können IDs ausgeblendet werden. Für diese werden dann keine Steckbriefe erzeugt</t>
        </r>
      </text>
    </comment>
    <comment ref="B51" authorId="1" shapeId="0" xr:uid="{5461F82A-3D6A-4DFB-AF29-B3270324B78D}">
      <text>
        <r>
          <rPr>
            <b/>
            <sz val="9"/>
            <color indexed="81"/>
            <rFont val="Segoe UI"/>
            <family val="2"/>
          </rPr>
          <t>Bartels, Leonard:</t>
        </r>
        <r>
          <rPr>
            <sz val="9"/>
            <color indexed="81"/>
            <rFont val="Segoe UI"/>
            <family val="2"/>
          </rPr>
          <t xml:space="preserve">
Name, den die Export-Dateien erhalten sollen
Beispiel: 001_370_Steckbrief
</t>
        </r>
      </text>
    </comment>
    <comment ref="C51" authorId="0" shapeId="0" xr:uid="{78F94B5F-1D6B-496B-8F28-1C17954CEC20}">
      <text>
        <r>
          <rPr>
            <b/>
            <sz val="9"/>
            <color indexed="81"/>
            <rFont val="Segoe UI"/>
            <family val="2"/>
          </rPr>
          <t>Leonard, Bartels:</t>
        </r>
        <r>
          <rPr>
            <sz val="9"/>
            <color indexed="81"/>
            <rFont val="Segoe UI"/>
            <family val="2"/>
          </rPr>
          <t xml:space="preserve">
Wurden alle Exporte durchgeführt?
✓  = ja
X = nein, mindestens ein Export war nicht erfolgreich</t>
        </r>
      </text>
    </comment>
    <comment ref="D51" authorId="0" shapeId="0" xr:uid="{C7B1A4D0-D426-48A7-95BB-C25FC363AA6E}">
      <text>
        <r>
          <rPr>
            <b/>
            <sz val="9"/>
            <color indexed="81"/>
            <rFont val="Segoe UI"/>
            <family val="2"/>
          </rPr>
          <t>Leonard, Bartels:</t>
        </r>
        <r>
          <rPr>
            <sz val="9"/>
            <color indexed="81"/>
            <rFont val="Segoe UI"/>
            <family val="2"/>
          </rPr>
          <t xml:space="preserve">
Fehlermeldungen beim Export
Hinweis: mit der Filterfunktion kann nach folgenden Fehlern gefiltert werden: "Zellfehler", "Zellgrößenfehler", "Exportfehler", "Bildfehler"</t>
        </r>
      </text>
    </comment>
    <comment ref="E51" authorId="0" shapeId="0" xr:uid="{64408A00-7458-4D49-BD93-8F9680411A97}">
      <text>
        <r>
          <rPr>
            <b/>
            <sz val="9"/>
            <color indexed="81"/>
            <rFont val="Segoe UI"/>
            <family val="2"/>
          </rPr>
          <t>Leonard, Bartels:</t>
        </r>
        <r>
          <rPr>
            <sz val="9"/>
            <color indexed="81"/>
            <rFont val="Segoe UI"/>
            <family val="2"/>
          </rPr>
          <t xml:space="preserve">
Link zur Export Datei</t>
        </r>
      </text>
    </comment>
  </commentList>
</comments>
</file>

<file path=xl/sharedStrings.xml><?xml version="1.0" encoding="utf-8"?>
<sst xmlns="http://schemas.openxmlformats.org/spreadsheetml/2006/main" count="1242" uniqueCount="456">
  <si>
    <t>Zellen mit Bild</t>
  </si>
  <si>
    <t>Rand</t>
  </si>
  <si>
    <t>Verortung</t>
  </si>
  <si>
    <t>Bauwerkskennung</t>
  </si>
  <si>
    <t>Gewässername</t>
  </si>
  <si>
    <t>OWK</t>
  </si>
  <si>
    <t>Gewässerordnung</t>
  </si>
  <si>
    <t>Maßnahmenvariante</t>
  </si>
  <si>
    <t>Vorzugsvariante</t>
  </si>
  <si>
    <t>Maßnahmenpriorität</t>
  </si>
  <si>
    <t>Bauwerkskategorie</t>
  </si>
  <si>
    <t>Barrierewirkung</t>
  </si>
  <si>
    <t>Bauwerks-
bezeichnung</t>
  </si>
  <si>
    <t xml:space="preserve">Sonstige Hinweise </t>
  </si>
  <si>
    <t xml:space="preserve">Wasserrecht </t>
  </si>
  <si>
    <t>Anmerkungen</t>
  </si>
  <si>
    <t>Maßnahmenbeschreibung</t>
  </si>
  <si>
    <t>Wanderhinderniscode</t>
  </si>
  <si>
    <t>ID</t>
  </si>
  <si>
    <t>Text statt Bild</t>
  </si>
  <si>
    <t>Bilder</t>
  </si>
  <si>
    <t>Automatische Zeilenhöhe</t>
  </si>
  <si>
    <t>Min. Höhe</t>
  </si>
  <si>
    <t>Export Optionen</t>
  </si>
  <si>
    <t>Steckbrief IDs</t>
  </si>
  <si>
    <t>Steckbrief Einstellungen</t>
  </si>
  <si>
    <t>Nutzungshinweise</t>
  </si>
  <si>
    <t>Zellgröße prüfen</t>
  </si>
  <si>
    <t>Zielpfad für Export</t>
  </si>
  <si>
    <t>Zelle der ID</t>
  </si>
  <si>
    <t>Export Name</t>
  </si>
  <si>
    <t>Export als pdf</t>
  </si>
  <si>
    <t>Export als xlsx</t>
  </si>
  <si>
    <t>Spalte1</t>
  </si>
  <si>
    <t>Spalte2</t>
  </si>
  <si>
    <t>A3</t>
  </si>
  <si>
    <t>Fehler</t>
  </si>
  <si>
    <t>Link</t>
  </si>
  <si>
    <t xml:space="preserve">            </t>
  </si>
  <si>
    <t>Spalte3</t>
  </si>
  <si>
    <t>Spalte4</t>
  </si>
  <si>
    <t>3</t>
  </si>
  <si>
    <t>Zellbereiche</t>
  </si>
  <si>
    <t>Dateiname</t>
  </si>
  <si>
    <t>Formeln erhalten</t>
  </si>
  <si>
    <t>Allgemeine Optionen</t>
  </si>
  <si>
    <t>✔</t>
  </si>
  <si>
    <t>Export als eine pdf</t>
  </si>
  <si>
    <t>Export als eine xlsx</t>
  </si>
  <si>
    <t xml:space="preserve">Steckbriefe zusammengeführt in einer Datei exportieren </t>
  </si>
  <si>
    <t>Steckbriefe als einzelne Dateien exportieren</t>
  </si>
  <si>
    <t>Export</t>
  </si>
  <si>
    <t>v2.00.00</t>
  </si>
  <si>
    <t>05028</t>
  </si>
  <si>
    <t>Bewertung der ökologischen Durchgängigkeit</t>
  </si>
  <si>
    <t>Beschreibung</t>
  </si>
  <si>
    <t>B16</t>
  </si>
  <si>
    <t>B17</t>
  </si>
  <si>
    <t>B21</t>
  </si>
  <si>
    <t>G1</t>
  </si>
  <si>
    <t>05029</t>
  </si>
  <si>
    <t>Fluss.-km</t>
  </si>
  <si>
    <t>02069</t>
  </si>
  <si>
    <t>06153</t>
  </si>
  <si>
    <t>01103</t>
  </si>
  <si>
    <t>01163</t>
  </si>
  <si>
    <t>06125</t>
  </si>
  <si>
    <t>06126</t>
  </si>
  <si>
    <t>06127</t>
  </si>
  <si>
    <t>02033</t>
  </si>
  <si>
    <t>06152</t>
  </si>
  <si>
    <t>06140</t>
  </si>
  <si>
    <t>06141</t>
  </si>
  <si>
    <t>06142</t>
  </si>
  <si>
    <t>06143</t>
  </si>
  <si>
    <t>06144</t>
  </si>
  <si>
    <t>06145</t>
  </si>
  <si>
    <t>01153</t>
  </si>
  <si>
    <t>06031</t>
  </si>
  <si>
    <t>01015</t>
  </si>
  <si>
    <t>06032</t>
  </si>
  <si>
    <t>01154</t>
  </si>
  <si>
    <t>06066</t>
  </si>
  <si>
    <t>01016</t>
  </si>
  <si>
    <t>01017</t>
  </si>
  <si>
    <t>01018</t>
  </si>
  <si>
    <t>01155</t>
  </si>
  <si>
    <t>06033</t>
  </si>
  <si>
    <t>01156</t>
  </si>
  <si>
    <t>06034</t>
  </si>
  <si>
    <t>01157</t>
  </si>
  <si>
    <t>06035</t>
  </si>
  <si>
    <t>01158</t>
  </si>
  <si>
    <t>06036</t>
  </si>
  <si>
    <t>05026</t>
  </si>
  <si>
    <t>01162</t>
  </si>
  <si>
    <t>06037</t>
  </si>
  <si>
    <t>06076</t>
  </si>
  <si>
    <t>01014</t>
  </si>
  <si>
    <t>05001</t>
  </si>
  <si>
    <t>06160</t>
  </si>
  <si>
    <t>05027</t>
  </si>
  <si>
    <t>01107</t>
  </si>
  <si>
    <t>01108</t>
  </si>
  <si>
    <t>01109</t>
  </si>
  <si>
    <t>01110</t>
  </si>
  <si>
    <t>01111</t>
  </si>
  <si>
    <t>06068</t>
  </si>
  <si>
    <t>01010</t>
  </si>
  <si>
    <t>06069</t>
  </si>
  <si>
    <t>01167</t>
  </si>
  <si>
    <t>06070</t>
  </si>
  <si>
    <t>02004</t>
  </si>
  <si>
    <t>06157</t>
  </si>
  <si>
    <t>06159</t>
  </si>
  <si>
    <t>06158</t>
  </si>
  <si>
    <t>01095</t>
  </si>
  <si>
    <t>01096</t>
  </si>
  <si>
    <t>01097</t>
  </si>
  <si>
    <t>01098</t>
  </si>
  <si>
    <t>01165</t>
  </si>
  <si>
    <t>06118</t>
  </si>
  <si>
    <t>01150</t>
  </si>
  <si>
    <t>06119</t>
  </si>
  <si>
    <t>01099</t>
  </si>
  <si>
    <t>06030</t>
  </si>
  <si>
    <t>06043</t>
  </si>
  <si>
    <t>06044</t>
  </si>
  <si>
    <t>06045</t>
  </si>
  <si>
    <t>06046</t>
  </si>
  <si>
    <t>06047</t>
  </si>
  <si>
    <t>06048</t>
  </si>
  <si>
    <t>05025</t>
  </si>
  <si>
    <t>06049</t>
  </si>
  <si>
    <t>01115</t>
  </si>
  <si>
    <t>01116</t>
  </si>
  <si>
    <t>02011</t>
  </si>
  <si>
    <t>01117</t>
  </si>
  <si>
    <t>06156</t>
  </si>
  <si>
    <t>06092</t>
  </si>
  <si>
    <t>01118</t>
  </si>
  <si>
    <t>01119</t>
  </si>
  <si>
    <t>02012</t>
  </si>
  <si>
    <t>06093</t>
  </si>
  <si>
    <t>05004</t>
  </si>
  <si>
    <t>06094</t>
  </si>
  <si>
    <t>05005</t>
  </si>
  <si>
    <t>01120</t>
  </si>
  <si>
    <t>05006</t>
  </si>
  <si>
    <t>06095</t>
  </si>
  <si>
    <t>05007</t>
  </si>
  <si>
    <t>05008</t>
  </si>
  <si>
    <t>06006</t>
  </si>
  <si>
    <t>06007</t>
  </si>
  <si>
    <t>06008</t>
  </si>
  <si>
    <t>05022</t>
  </si>
  <si>
    <t>01173</t>
  </si>
  <si>
    <t>06009</t>
  </si>
  <si>
    <t>02032</t>
  </si>
  <si>
    <t>05023</t>
  </si>
  <si>
    <t>06011</t>
  </si>
  <si>
    <t>06012</t>
  </si>
  <si>
    <t>06013</t>
  </si>
  <si>
    <t>01007</t>
  </si>
  <si>
    <t>06014</t>
  </si>
  <si>
    <t>06038</t>
  </si>
  <si>
    <t>06154</t>
  </si>
  <si>
    <t>06085</t>
  </si>
  <si>
    <t>01112</t>
  </si>
  <si>
    <t>06086</t>
  </si>
  <si>
    <t>01113</t>
  </si>
  <si>
    <t>02006</t>
  </si>
  <si>
    <t>06087</t>
  </si>
  <si>
    <t>05002</t>
  </si>
  <si>
    <t>02007</t>
  </si>
  <si>
    <t>01114</t>
  </si>
  <si>
    <t>02008</t>
  </si>
  <si>
    <t>02009</t>
  </si>
  <si>
    <t>07001</t>
  </si>
  <si>
    <t>05003</t>
  </si>
  <si>
    <t>06088</t>
  </si>
  <si>
    <t>06089</t>
  </si>
  <si>
    <t>06155</t>
  </si>
  <si>
    <t>06090</t>
  </si>
  <si>
    <t>06059</t>
  </si>
  <si>
    <t>06060</t>
  </si>
  <si>
    <t>06061</t>
  </si>
  <si>
    <t>06062</t>
  </si>
  <si>
    <t>06063</t>
  </si>
  <si>
    <t>06064</t>
  </si>
  <si>
    <t>06065</t>
  </si>
  <si>
    <t>06115</t>
  </si>
  <si>
    <t>06116</t>
  </si>
  <si>
    <t>06117</t>
  </si>
  <si>
    <t>06146</t>
  </si>
  <si>
    <t>06147</t>
  </si>
  <si>
    <t>06148</t>
  </si>
  <si>
    <t>06149</t>
  </si>
  <si>
    <t>06150</t>
  </si>
  <si>
    <t>06151</t>
  </si>
  <si>
    <t>02000</t>
  </si>
  <si>
    <t>06105</t>
  </si>
  <si>
    <t>06106</t>
  </si>
  <si>
    <t>06107</t>
  </si>
  <si>
    <t>02001</t>
  </si>
  <si>
    <t>06108</t>
  </si>
  <si>
    <t>06109</t>
  </si>
  <si>
    <t>06110</t>
  </si>
  <si>
    <t>06111</t>
  </si>
  <si>
    <t>06112</t>
  </si>
  <si>
    <t>02002</t>
  </si>
  <si>
    <t>06113</t>
  </si>
  <si>
    <t>06114</t>
  </si>
  <si>
    <t>06129</t>
  </si>
  <si>
    <t>06130</t>
  </si>
  <si>
    <t>01019</t>
  </si>
  <si>
    <t>06131</t>
  </si>
  <si>
    <t>06132</t>
  </si>
  <si>
    <t>06133</t>
  </si>
  <si>
    <t>06134</t>
  </si>
  <si>
    <t>06135</t>
  </si>
  <si>
    <t>02003</t>
  </si>
  <si>
    <t>06136</t>
  </si>
  <si>
    <t>06137</t>
  </si>
  <si>
    <t>01168</t>
  </si>
  <si>
    <t>06138</t>
  </si>
  <si>
    <t>02068</t>
  </si>
  <si>
    <t>06139</t>
  </si>
  <si>
    <t>07004</t>
  </si>
  <si>
    <t>01008</t>
  </si>
  <si>
    <t>06039</t>
  </si>
  <si>
    <t>01009</t>
  </si>
  <si>
    <t>05024</t>
  </si>
  <si>
    <t>06040</t>
  </si>
  <si>
    <t>05000</t>
  </si>
  <si>
    <t>02028</t>
  </si>
  <si>
    <t>06041</t>
  </si>
  <si>
    <t>06042</t>
  </si>
  <si>
    <t>01121</t>
  </si>
  <si>
    <t>02013</t>
  </si>
  <si>
    <t>01122</t>
  </si>
  <si>
    <t>01123</t>
  </si>
  <si>
    <t>02014</t>
  </si>
  <si>
    <t>01124</t>
  </si>
  <si>
    <t>02015</t>
  </si>
  <si>
    <t>02016</t>
  </si>
  <si>
    <t>01125</t>
  </si>
  <si>
    <t>01126</t>
  </si>
  <si>
    <t>02067</t>
  </si>
  <si>
    <t>02017</t>
  </si>
  <si>
    <t>02018</t>
  </si>
  <si>
    <t>01127</t>
  </si>
  <si>
    <t>01128</t>
  </si>
  <si>
    <t>08006</t>
  </si>
  <si>
    <t>01130</t>
  </si>
  <si>
    <t>02019</t>
  </si>
  <si>
    <t>01131</t>
  </si>
  <si>
    <t>05018</t>
  </si>
  <si>
    <t>01132</t>
  </si>
  <si>
    <t>05009</t>
  </si>
  <si>
    <t>02020</t>
  </si>
  <si>
    <t>01133</t>
  </si>
  <si>
    <t>02021</t>
  </si>
  <si>
    <t>02022</t>
  </si>
  <si>
    <t>01134</t>
  </si>
  <si>
    <t>01135</t>
  </si>
  <si>
    <t>01136</t>
  </si>
  <si>
    <t>01137</t>
  </si>
  <si>
    <t>01138</t>
  </si>
  <si>
    <t>02023</t>
  </si>
  <si>
    <t>02024</t>
  </si>
  <si>
    <t>01139</t>
  </si>
  <si>
    <t>05010</t>
  </si>
  <si>
    <t>01140</t>
  </si>
  <si>
    <t>01141</t>
  </si>
  <si>
    <t>01142</t>
  </si>
  <si>
    <t>01143</t>
  </si>
  <si>
    <t>05011</t>
  </si>
  <si>
    <t>01144</t>
  </si>
  <si>
    <t>02025</t>
  </si>
  <si>
    <t>01145</t>
  </si>
  <si>
    <t>01146</t>
  </si>
  <si>
    <t>02026</t>
  </si>
  <si>
    <t>02027</t>
  </si>
  <si>
    <t>02035</t>
  </si>
  <si>
    <t>05012</t>
  </si>
  <si>
    <t>08010</t>
  </si>
  <si>
    <t>01147</t>
  </si>
  <si>
    <t>02036</t>
  </si>
  <si>
    <t>01148</t>
  </si>
  <si>
    <t>01071</t>
  </si>
  <si>
    <t>01072</t>
  </si>
  <si>
    <t>01073</t>
  </si>
  <si>
    <t>01074</t>
  </si>
  <si>
    <t>01075</t>
  </si>
  <si>
    <t>01076</t>
  </si>
  <si>
    <t>01077</t>
  </si>
  <si>
    <t>01078</t>
  </si>
  <si>
    <t>01079</t>
  </si>
  <si>
    <t>05013</t>
  </si>
  <si>
    <t>02040</t>
  </si>
  <si>
    <t>02037</t>
  </si>
  <si>
    <t>01166</t>
  </si>
  <si>
    <t>05014</t>
  </si>
  <si>
    <t>02041</t>
  </si>
  <si>
    <t>01081</t>
  </si>
  <si>
    <t>01082</t>
  </si>
  <si>
    <t>05015</t>
  </si>
  <si>
    <t>01083</t>
  </si>
  <si>
    <t>01084</t>
  </si>
  <si>
    <t>02038</t>
  </si>
  <si>
    <t>02039</t>
  </si>
  <si>
    <t>01085</t>
  </si>
  <si>
    <t>02042</t>
  </si>
  <si>
    <t>01086</t>
  </si>
  <si>
    <t>01020</t>
  </si>
  <si>
    <t>01021</t>
  </si>
  <si>
    <t>02043</t>
  </si>
  <si>
    <t>02044</t>
  </si>
  <si>
    <t>01022</t>
  </si>
  <si>
    <t>01023</t>
  </si>
  <si>
    <t>08009</t>
  </si>
  <si>
    <t>01024</t>
  </si>
  <si>
    <t>02045</t>
  </si>
  <si>
    <t>01025</t>
  </si>
  <si>
    <t>01026</t>
  </si>
  <si>
    <t>01027</t>
  </si>
  <si>
    <t>01028</t>
  </si>
  <si>
    <t>01029</t>
  </si>
  <si>
    <t>01170</t>
  </si>
  <si>
    <t>02046</t>
  </si>
  <si>
    <t>01169</t>
  </si>
  <si>
    <t>01031</t>
  </si>
  <si>
    <t>01032</t>
  </si>
  <si>
    <t>01033</t>
  </si>
  <si>
    <t>02047</t>
  </si>
  <si>
    <t>01034</t>
  </si>
  <si>
    <t>01035</t>
  </si>
  <si>
    <t>01036</t>
  </si>
  <si>
    <t>02049</t>
  </si>
  <si>
    <t>02048</t>
  </si>
  <si>
    <t>02050</t>
  </si>
  <si>
    <t>01037</t>
  </si>
  <si>
    <t>01038</t>
  </si>
  <si>
    <t>01039</t>
  </si>
  <si>
    <t>01040</t>
  </si>
  <si>
    <t>01041</t>
  </si>
  <si>
    <t>02051</t>
  </si>
  <si>
    <t>01043</t>
  </si>
  <si>
    <t>01044</t>
  </si>
  <si>
    <t>01045</t>
  </si>
  <si>
    <t>01171</t>
  </si>
  <si>
    <t>01046</t>
  </si>
  <si>
    <t>01047</t>
  </si>
  <si>
    <t>02070</t>
  </si>
  <si>
    <t>08008</t>
  </si>
  <si>
    <t>08005</t>
  </si>
  <si>
    <t>08004</t>
  </si>
  <si>
    <t>08003</t>
  </si>
  <si>
    <t>08007</t>
  </si>
  <si>
    <t>01048</t>
  </si>
  <si>
    <t>01049</t>
  </si>
  <si>
    <t>01050</t>
  </si>
  <si>
    <t>01051</t>
  </si>
  <si>
    <t>05016</t>
  </si>
  <si>
    <t>01052</t>
  </si>
  <si>
    <t>02052</t>
  </si>
  <si>
    <t>01053</t>
  </si>
  <si>
    <t>01054</t>
  </si>
  <si>
    <t>01055</t>
  </si>
  <si>
    <t>01172</t>
  </si>
  <si>
    <t>02053</t>
  </si>
  <si>
    <t>02054</t>
  </si>
  <si>
    <t>01149</t>
  </si>
  <si>
    <t>01057</t>
  </si>
  <si>
    <t>02055</t>
  </si>
  <si>
    <t>01058</t>
  </si>
  <si>
    <t>02056</t>
  </si>
  <si>
    <t>02057</t>
  </si>
  <si>
    <t>02058</t>
  </si>
  <si>
    <t>02059</t>
  </si>
  <si>
    <t>02071</t>
  </si>
  <si>
    <t>02060</t>
  </si>
  <si>
    <t>01059</t>
  </si>
  <si>
    <t>02061</t>
  </si>
  <si>
    <t>01060</t>
  </si>
  <si>
    <t>01061</t>
  </si>
  <si>
    <t>01062</t>
  </si>
  <si>
    <t>01063</t>
  </si>
  <si>
    <t>02062</t>
  </si>
  <si>
    <t>01064</t>
  </si>
  <si>
    <t>01065</t>
  </si>
  <si>
    <t>08002</t>
  </si>
  <si>
    <t>04000</t>
  </si>
  <si>
    <t>01066</t>
  </si>
  <si>
    <t>01067</t>
  </si>
  <si>
    <t>02063</t>
  </si>
  <si>
    <t>02065</t>
  </si>
  <si>
    <t>05017</t>
  </si>
  <si>
    <t>07002</t>
  </si>
  <si>
    <t>01068</t>
  </si>
  <si>
    <t>06096</t>
  </si>
  <si>
    <t>06097</t>
  </si>
  <si>
    <t>06098</t>
  </si>
  <si>
    <t>02066</t>
  </si>
  <si>
    <t>01069</t>
  </si>
  <si>
    <t>01070</t>
  </si>
  <si>
    <t>06099</t>
  </si>
  <si>
    <t>06100</t>
  </si>
  <si>
    <t>06101</t>
  </si>
  <si>
    <t>06102</t>
  </si>
  <si>
    <t>06103</t>
  </si>
  <si>
    <t>06104</t>
  </si>
  <si>
    <t>01001</t>
  </si>
  <si>
    <t>05019</t>
  </si>
  <si>
    <t>01000</t>
  </si>
  <si>
    <t>03000</t>
  </si>
  <si>
    <t>01002</t>
  </si>
  <si>
    <t>02029</t>
  </si>
  <si>
    <t>01003</t>
  </si>
  <si>
    <t>02030</t>
  </si>
  <si>
    <t>01004</t>
  </si>
  <si>
    <t>01005</t>
  </si>
  <si>
    <t>02072</t>
  </si>
  <si>
    <t>05020</t>
  </si>
  <si>
    <t>05021</t>
  </si>
  <si>
    <t>01006</t>
  </si>
  <si>
    <t>02031</t>
  </si>
  <si>
    <t xml:space="preserve">Bildfehler
    A3 - Bilddatei existiert nicht!
</t>
  </si>
  <si>
    <t>xlsx</t>
  </si>
  <si>
    <t>Bemerkungen</t>
  </si>
  <si>
    <t>B28</t>
  </si>
  <si>
    <t>B22</t>
  </si>
  <si>
    <t>Zusätzliche Hinweise zur weiterführenden Planung sind dem GEK-Bericht sowie der Abwägungstabelle zu entnehmen.</t>
  </si>
  <si>
    <t>(nicht fotodokumentiert)</t>
  </si>
  <si>
    <t>keine Karte vorhanden</t>
  </si>
  <si>
    <t>D7</t>
  </si>
  <si>
    <t>Planungsabschnitt</t>
  </si>
  <si>
    <t>B18</t>
  </si>
  <si>
    <t>B23</t>
  </si>
  <si>
    <t>ökologische Durchgängigkeit</t>
  </si>
  <si>
    <t>Koordinaten (ETRS 1989, UTM 32N)</t>
  </si>
  <si>
    <t>09005</t>
  </si>
  <si>
    <t>B21:B23</t>
  </si>
  <si>
    <t>09002</t>
  </si>
  <si>
    <t>09001</t>
  </si>
  <si>
    <t>09003</t>
  </si>
  <si>
    <t>09004</t>
  </si>
  <si>
    <t>Raumwiderstand</t>
  </si>
  <si>
    <t>A32</t>
  </si>
  <si>
    <t>C32</t>
  </si>
  <si>
    <t>B28:B30</t>
  </si>
  <si>
    <t>B29:B30</t>
  </si>
  <si>
    <t>y:\MuP-Water\Projekte\P-23035_LHW_GEK_Selke\03_Planung\01_Berichtswesen\04_Maßnahmenableitung\Maßnahmen_p\Steckbriefe_Querbauwerke\Ausgabe\20241119</t>
  </si>
  <si>
    <t>A10_1_Maßnahmensteckbriefe_Punktuelle_Maßnahmen_GEK_Selke</t>
  </si>
  <si>
    <t xml:space="preserve">Bildfehler
    A32 - Bilddatei existiert nicht!
    C32 - Bilddatei existiert nicht!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</si>
</sst>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0\-000;0\±000"/>
  </numFmts>
  <fonts count="22">
    <font>
      <sz val="11"/>
      <color theme="1"/>
      <name val="Calibri"/>
      <family val="2"/>
      <scheme val="minor"/>
    </font>
    <font>
      <sz val="10"/>
      <color theme="1"/>
      <name val="Arial"/>
      <family val="2"/>
    </font>
    <font>
      <sz val="9"/>
      <color indexed="81"/>
      <name val="Segoe UI"/>
      <family val="2"/>
    </font>
    <font>
      <b/>
      <sz val="9"/>
      <color indexed="81"/>
      <name val="Segoe UI"/>
      <family val="2"/>
    </font>
    <font>
      <sz val="11"/>
      <name val="Calibri"/>
      <family val="2"/>
      <scheme val="minor"/>
    </font>
    <font>
      <b/>
      <sz val="11"/>
      <name val="Calibri"/>
      <family val="2"/>
      <scheme val="minor"/>
    </font>
    <font>
      <sz val="11"/>
      <color theme="1"/>
      <name val="Calibri"/>
      <family val="2"/>
      <scheme val="minor"/>
    </font>
    <font>
      <sz val="10"/>
      <name val="MS Sans Serif"/>
      <family val="2"/>
    </font>
    <font>
      <sz val="12"/>
      <color theme="1"/>
      <name val="Calibri"/>
      <family val="2"/>
      <scheme val="minor"/>
    </font>
    <font>
      <b/>
      <sz val="11"/>
      <color theme="1"/>
      <name val="Arial"/>
      <family val="2"/>
    </font>
    <font>
      <sz val="11"/>
      <color theme="1"/>
      <name val="Arial"/>
      <family val="2"/>
    </font>
    <font>
      <b/>
      <sz val="11"/>
      <color theme="1"/>
      <name val="Calibri"/>
      <family val="2"/>
      <scheme val="minor"/>
    </font>
    <font>
      <b/>
      <sz val="16"/>
      <color theme="1"/>
      <name val="Calibri"/>
      <family val="2"/>
      <scheme val="minor"/>
    </font>
    <font>
      <sz val="11"/>
      <color rgb="FF000000"/>
      <name val="Calibri"/>
      <family val="2"/>
    </font>
    <font>
      <b/>
      <sz val="11"/>
      <color theme="0" tint="-0.249977111117893"/>
      <name val="Calibri"/>
      <family val="2"/>
      <scheme val="minor"/>
    </font>
    <font>
      <sz val="8"/>
      <name val="Calibri"/>
      <family val="2"/>
      <scheme val="minor"/>
    </font>
    <font>
      <sz val="14"/>
      <color rgb="FF000000"/>
      <name val="Calibri"/>
      <family val="2"/>
    </font>
    <font>
      <u/>
      <sz val="11"/>
      <color theme="10"/>
      <name val="Calibri"/>
      <family val="2"/>
      <scheme val="minor"/>
    </font>
    <font>
      <sz val="11"/>
      <color rgb="FF00FF00"/>
      <name val="Calibri"/>
      <family val="2"/>
      <scheme val="minor"/>
    </font>
    <font>
      <sz val="8"/>
      <color rgb="FF969696"/>
      <name val="Calibri"/>
      <family val="2"/>
    </font>
    <font>
      <b/>
      <sz val="11"/>
      <color theme="0" tint="-4.9989318521683403E-2"/>
      <name val="Calibri"/>
      <family val="2"/>
      <scheme val="minor"/>
    </font>
    <font>
      <sz val="11"/>
      <color theme="1"/>
      <name val="Times New Roman"/>
      <family val="1"/>
    </font>
  </fonts>
  <fills count="7">
    <fill>
      <patternFill patternType="none"/>
    </fill>
    <fill>
      <patternFill patternType="gray125"/>
    </fill>
    <fill>
      <patternFill patternType="solid">
        <fgColor theme="0"/>
        <bgColor indexed="64"/>
      </patternFill>
    </fill>
    <fill>
      <patternFill patternType="solid">
        <fgColor rgb="FFC6E0B4"/>
        <bgColor indexed="64"/>
      </patternFill>
    </fill>
    <fill>
      <patternFill patternType="solid">
        <fgColor theme="0" tint="-0.249977111117893"/>
        <bgColor theme="1"/>
      </patternFill>
    </fill>
    <fill>
      <patternFill patternType="solid">
        <fgColor theme="0" tint="-0.499984740745262"/>
        <bgColor indexed="64"/>
      </patternFill>
    </fill>
    <fill>
      <patternFill patternType="solid">
        <fgColor theme="0" tint="-4.9989318521683403E-2"/>
        <bgColor indexed="64"/>
      </patternFill>
    </fill>
  </fills>
  <borders count="31">
    <border>
      <left/>
      <right/>
      <top/>
      <bottom/>
      <diagonal/>
    </border>
    <border>
      <left style="thin">
        <color indexed="64"/>
      </left>
      <right style="thin">
        <color indexed="64"/>
      </right>
      <top style="thin">
        <color indexed="64"/>
      </top>
      <bottom style="thin">
        <color indexed="64"/>
      </bottom>
      <diagonal/>
    </border>
    <border>
      <left style="thin">
        <color theme="1"/>
      </left>
      <right/>
      <top/>
      <bottom/>
      <diagonal/>
    </border>
    <border>
      <left/>
      <right style="medium">
        <color indexed="64"/>
      </right>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right style="thin">
        <color indexed="64"/>
      </right>
      <top/>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top/>
      <bottom style="thin">
        <color indexed="64"/>
      </bottom>
      <diagonal/>
    </border>
    <border>
      <left/>
      <right/>
      <top/>
      <bottom style="thin">
        <color indexed="64"/>
      </bottom>
      <diagonal/>
    </border>
    <border>
      <left/>
      <right style="thin">
        <color theme="1"/>
      </right>
      <top style="thin">
        <color theme="1"/>
      </top>
      <bottom style="thin">
        <color theme="1"/>
      </bottom>
      <diagonal/>
    </border>
    <border>
      <left style="thin">
        <color indexed="64"/>
      </left>
      <right/>
      <top/>
      <bottom/>
      <diagonal/>
    </border>
    <border>
      <left style="thin">
        <color theme="1"/>
      </left>
      <right/>
      <top style="thin">
        <color theme="1"/>
      </top>
      <bottom style="thin">
        <color theme="1"/>
      </bottom>
      <diagonal/>
    </border>
    <border>
      <left style="thin">
        <color theme="1"/>
      </left>
      <right style="thin">
        <color theme="1"/>
      </right>
      <top style="thin">
        <color theme="1"/>
      </top>
      <bottom style="thin">
        <color theme="1"/>
      </bottom>
      <diagonal/>
    </border>
    <border>
      <left/>
      <right/>
      <top/>
      <bottom style="thin">
        <color theme="1"/>
      </bottom>
      <diagonal/>
    </border>
    <border>
      <left/>
      <right/>
      <top style="thin">
        <color theme="1"/>
      </top>
      <bottom style="thin">
        <color theme="1"/>
      </bottom>
      <diagonal/>
    </border>
    <border>
      <left/>
      <right style="thin">
        <color indexed="64"/>
      </right>
      <top style="thin">
        <color theme="1"/>
      </top>
      <bottom style="thin">
        <color theme="1"/>
      </bottom>
      <diagonal/>
    </border>
    <border>
      <left style="thin">
        <color indexed="64"/>
      </left>
      <right style="thin">
        <color indexed="64"/>
      </right>
      <top style="thin">
        <color indexed="64"/>
      </top>
      <bottom style="thin">
        <color theme="1"/>
      </bottom>
      <diagonal/>
    </border>
    <border>
      <left style="thin">
        <color indexed="64"/>
      </left>
      <right style="thin">
        <color indexed="64"/>
      </right>
      <top style="thin">
        <color theme="1"/>
      </top>
      <bottom style="thin">
        <color theme="1"/>
      </bottom>
      <diagonal/>
    </border>
    <border>
      <left/>
      <right style="thin">
        <color theme="1"/>
      </right>
      <top/>
      <bottom style="thin">
        <color theme="1"/>
      </bottom>
      <diagonal/>
    </border>
    <border>
      <left style="thin">
        <color indexed="64"/>
      </left>
      <right/>
      <top style="thin">
        <color indexed="64"/>
      </top>
      <bottom/>
      <diagonal/>
    </border>
    <border>
      <left/>
      <right/>
      <top style="thin">
        <color indexed="64"/>
      </top>
      <bottom/>
      <diagonal/>
    </border>
    <border>
      <left/>
      <right style="thin">
        <color theme="1"/>
      </right>
      <top style="thin">
        <color theme="1"/>
      </top>
      <bottom/>
      <diagonal/>
    </border>
    <border>
      <left style="thin">
        <color theme="1"/>
      </left>
      <right style="thin">
        <color theme="1"/>
      </right>
      <top style="thin">
        <color theme="1"/>
      </top>
      <bottom/>
      <diagonal/>
    </border>
    <border>
      <left style="thin">
        <color theme="1"/>
      </left>
      <right/>
      <top style="thin">
        <color theme="1"/>
      </top>
      <bottom/>
      <diagonal/>
    </border>
    <border>
      <left style="thin">
        <color indexed="64"/>
      </left>
      <right style="thin">
        <color indexed="64"/>
      </right>
      <top style="thin">
        <color theme="1"/>
      </top>
      <bottom/>
      <diagonal/>
    </border>
  </borders>
  <cellStyleXfs count="7">
    <xf numFmtId="0" fontId="0" fillId="0" borderId="0"/>
    <xf numFmtId="0" fontId="1" fillId="0" borderId="0"/>
    <xf numFmtId="0" fontId="7" fillId="0" borderId="0"/>
    <xf numFmtId="0" fontId="6" fillId="0" borderId="0"/>
    <xf numFmtId="0" fontId="8" fillId="0" borderId="0"/>
    <xf numFmtId="0" fontId="6" fillId="0" borderId="0"/>
    <xf numFmtId="0" fontId="17" fillId="0" borderId="0" applyNumberFormat="0" applyFill="0" applyBorder="0" applyAlignment="0" applyProtection="0"/>
  </cellStyleXfs>
  <cellXfs count="141">
    <xf numFmtId="0" fontId="0" fillId="0" borderId="0" xfId="0"/>
    <xf numFmtId="0" fontId="9" fillId="0" borderId="1" xfId="5" applyFont="1" applyBorder="1" applyAlignment="1">
      <alignment horizontal="left" vertical="center"/>
    </xf>
    <xf numFmtId="0" fontId="10" fillId="0" borderId="4" xfId="5" applyFont="1" applyBorder="1" applyAlignment="1">
      <alignment horizontal="left" vertical="center" wrapText="1"/>
    </xf>
    <xf numFmtId="0" fontId="9" fillId="0" borderId="11" xfId="5" applyFont="1" applyBorder="1" applyAlignment="1">
      <alignment horizontal="left" vertical="center"/>
    </xf>
    <xf numFmtId="0" fontId="9" fillId="0" borderId="1" xfId="5" applyFont="1" applyBorder="1" applyAlignment="1">
      <alignment horizontal="left" vertical="center" wrapText="1"/>
    </xf>
    <xf numFmtId="0" fontId="9" fillId="0" borderId="8" xfId="5" applyFont="1" applyBorder="1" applyAlignment="1">
      <alignment horizontal="left" vertical="center"/>
    </xf>
    <xf numFmtId="164" fontId="10" fillId="0" borderId="8" xfId="5" quotePrefix="1" applyNumberFormat="1" applyFont="1" applyBorder="1" applyAlignment="1">
      <alignment horizontal="left" vertical="center" wrapText="1"/>
    </xf>
    <xf numFmtId="0" fontId="9" fillId="3" borderId="4" xfId="5" applyFont="1" applyFill="1" applyBorder="1" applyAlignment="1">
      <alignment horizontal="left" vertical="center"/>
    </xf>
    <xf numFmtId="0" fontId="10" fillId="3" borderId="5" xfId="5" applyFont="1" applyFill="1" applyBorder="1" applyAlignment="1">
      <alignment horizontal="left" vertical="center" wrapText="1"/>
    </xf>
    <xf numFmtId="0" fontId="4" fillId="0" borderId="0" xfId="0" applyFont="1" applyAlignment="1">
      <alignment vertical="top" wrapText="1"/>
    </xf>
    <xf numFmtId="0" fontId="4" fillId="0" borderId="0" xfId="0" applyFont="1" applyAlignment="1">
      <alignment horizontal="left" vertical="top" wrapText="1"/>
    </xf>
    <xf numFmtId="0" fontId="11" fillId="0" borderId="6" xfId="0" applyFont="1" applyBorder="1"/>
    <xf numFmtId="0" fontId="0" fillId="6" borderId="0" xfId="0" applyFill="1"/>
    <xf numFmtId="0" fontId="4" fillId="6" borderId="2" xfId="0" applyFont="1" applyFill="1" applyBorder="1" applyAlignment="1">
      <alignment vertical="top" wrapText="1"/>
    </xf>
    <xf numFmtId="0" fontId="4" fillId="6" borderId="0" xfId="0" applyFont="1" applyFill="1" applyAlignment="1">
      <alignment vertical="top" wrapText="1"/>
    </xf>
    <xf numFmtId="0" fontId="0" fillId="6" borderId="5" xfId="0" applyFill="1" applyBorder="1"/>
    <xf numFmtId="0" fontId="0" fillId="6" borderId="6" xfId="0" applyFill="1" applyBorder="1"/>
    <xf numFmtId="0" fontId="11" fillId="6" borderId="4" xfId="0" applyFont="1" applyFill="1" applyBorder="1"/>
    <xf numFmtId="0" fontId="11" fillId="0" borderId="5" xfId="0" applyFont="1" applyBorder="1"/>
    <xf numFmtId="0" fontId="5" fillId="4" borderId="12" xfId="0" applyFont="1" applyFill="1" applyBorder="1" applyAlignment="1">
      <alignment wrapText="1"/>
    </xf>
    <xf numFmtId="0" fontId="5" fillId="4" borderId="11" xfId="0" applyFont="1" applyFill="1" applyBorder="1" applyAlignment="1">
      <alignment wrapText="1"/>
    </xf>
    <xf numFmtId="0" fontId="5" fillId="4" borderId="13" xfId="0" applyFont="1" applyFill="1" applyBorder="1" applyAlignment="1">
      <alignment wrapText="1"/>
    </xf>
    <xf numFmtId="0" fontId="5" fillId="4" borderId="13" xfId="0" applyFont="1" applyFill="1" applyBorder="1" applyAlignment="1">
      <alignment horizontal="left" wrapText="1"/>
    </xf>
    <xf numFmtId="0" fontId="5" fillId="4" borderId="14" xfId="0" applyFont="1" applyFill="1" applyBorder="1" applyAlignment="1">
      <alignment horizontal="left" wrapText="1"/>
    </xf>
    <xf numFmtId="0" fontId="14" fillId="4" borderId="14" xfId="0" applyFont="1" applyFill="1" applyBorder="1" applyAlignment="1">
      <alignment horizontal="left" wrapText="1"/>
    </xf>
    <xf numFmtId="0" fontId="0" fillId="6" borderId="4" xfId="0" applyFill="1" applyBorder="1"/>
    <xf numFmtId="0" fontId="0" fillId="0" borderId="5" xfId="0" applyBorder="1" applyProtection="1">
      <protection locked="0"/>
    </xf>
    <xf numFmtId="0" fontId="0" fillId="0" borderId="4" xfId="0" applyBorder="1" applyProtection="1">
      <protection locked="0"/>
    </xf>
    <xf numFmtId="0" fontId="11" fillId="6" borderId="0" xfId="0" applyFont="1" applyFill="1"/>
    <xf numFmtId="0" fontId="0" fillId="6" borderId="20" xfId="0" applyFill="1" applyBorder="1"/>
    <xf numFmtId="0" fontId="0" fillId="6" borderId="21" xfId="0" applyFill="1" applyBorder="1"/>
    <xf numFmtId="0" fontId="11" fillId="6" borderId="10" xfId="0" applyFont="1" applyFill="1" applyBorder="1"/>
    <xf numFmtId="0" fontId="0" fillId="6" borderId="10" xfId="0" applyFill="1" applyBorder="1"/>
    <xf numFmtId="0" fontId="4" fillId="6" borderId="10" xfId="0" applyFont="1" applyFill="1" applyBorder="1" applyAlignment="1">
      <alignment vertical="top" wrapText="1"/>
    </xf>
    <xf numFmtId="0" fontId="0" fillId="6" borderId="19" xfId="0" applyFill="1" applyBorder="1"/>
    <xf numFmtId="0" fontId="0" fillId="0" borderId="4" xfId="0" applyBorder="1" applyAlignment="1" applyProtection="1">
      <alignment horizontal="left"/>
      <protection locked="0"/>
    </xf>
    <xf numFmtId="0" fontId="0" fillId="0" borderId="17" xfId="0" applyBorder="1" applyProtection="1">
      <protection locked="0"/>
    </xf>
    <xf numFmtId="0" fontId="0" fillId="0" borderId="5" xfId="0" applyBorder="1" applyAlignment="1" applyProtection="1">
      <alignment horizontal="left"/>
      <protection locked="0"/>
    </xf>
    <xf numFmtId="0" fontId="0" fillId="0" borderId="6" xfId="0" applyBorder="1" applyAlignment="1" applyProtection="1">
      <alignment horizontal="left"/>
      <protection locked="0"/>
    </xf>
    <xf numFmtId="0" fontId="0" fillId="0" borderId="15" xfId="0" applyBorder="1" applyAlignment="1">
      <alignment wrapText="1"/>
    </xf>
    <xf numFmtId="0" fontId="17" fillId="0" borderId="24" xfId="6" applyBorder="1" applyProtection="1"/>
    <xf numFmtId="0" fontId="17" fillId="0" borderId="15" xfId="6" applyBorder="1" applyProtection="1"/>
    <xf numFmtId="0" fontId="12" fillId="6" borderId="0" xfId="0" applyFont="1" applyFill="1" applyAlignment="1">
      <alignment vertical="center"/>
    </xf>
    <xf numFmtId="0" fontId="5" fillId="4" borderId="9" xfId="0" applyFont="1" applyFill="1" applyBorder="1" applyAlignment="1">
      <alignment wrapText="1"/>
    </xf>
    <xf numFmtId="0" fontId="5" fillId="4" borderId="16" xfId="0" applyFont="1" applyFill="1" applyBorder="1" applyAlignment="1">
      <alignment horizontal="left" wrapText="1"/>
    </xf>
    <xf numFmtId="0" fontId="5" fillId="4" borderId="1" xfId="0" applyFont="1" applyFill="1" applyBorder="1" applyAlignment="1">
      <alignment horizontal="left" wrapText="1"/>
    </xf>
    <xf numFmtId="0" fontId="0" fillId="6" borderId="14" xfId="0" applyFill="1" applyBorder="1"/>
    <xf numFmtId="0" fontId="0" fillId="6" borderId="12" xfId="0" applyFill="1" applyBorder="1"/>
    <xf numFmtId="0" fontId="0" fillId="6" borderId="16" xfId="0" applyFill="1" applyBorder="1" applyAlignment="1">
      <alignment horizontal="left" indent="2"/>
    </xf>
    <xf numFmtId="0" fontId="0" fillId="6" borderId="0" xfId="0" applyFill="1" applyAlignment="1">
      <alignment horizontal="left" vertical="center" indent="2"/>
    </xf>
    <xf numFmtId="0" fontId="0" fillId="6" borderId="13" xfId="0" applyFill="1" applyBorder="1" applyAlignment="1">
      <alignment horizontal="left" indent="2"/>
    </xf>
    <xf numFmtId="0" fontId="18" fillId="0" borderId="22" xfId="0" applyFont="1" applyBorder="1" applyAlignment="1">
      <alignment horizontal="center"/>
    </xf>
    <xf numFmtId="0" fontId="18" fillId="0" borderId="23" xfId="0" applyFont="1" applyBorder="1" applyAlignment="1">
      <alignment horizontal="center"/>
    </xf>
    <xf numFmtId="0" fontId="14" fillId="6" borderId="0" xfId="0" applyFont="1" applyFill="1" applyAlignment="1">
      <alignment vertical="center" wrapText="1"/>
    </xf>
    <xf numFmtId="0" fontId="0" fillId="6" borderId="16" xfId="0" applyFill="1" applyBorder="1" applyAlignment="1">
      <alignment vertical="top"/>
    </xf>
    <xf numFmtId="0" fontId="14" fillId="6" borderId="10" xfId="0" applyFont="1" applyFill="1" applyBorder="1" applyAlignment="1">
      <alignment vertical="top" wrapText="1"/>
    </xf>
    <xf numFmtId="0" fontId="20" fillId="6" borderId="0" xfId="0" applyFont="1" applyFill="1" applyAlignment="1">
      <alignment vertical="top"/>
    </xf>
    <xf numFmtId="0" fontId="10" fillId="0" borderId="0" xfId="0" applyFont="1"/>
    <xf numFmtId="0" fontId="21" fillId="0" borderId="0" xfId="0" applyFont="1"/>
    <xf numFmtId="0" fontId="0" fillId="0" borderId="1" xfId="0" applyBorder="1" applyProtection="1">
      <protection locked="0"/>
    </xf>
    <xf numFmtId="0" fontId="0" fillId="0" borderId="26" xfId="0" applyBorder="1" applyProtection="1">
      <protection locked="0"/>
    </xf>
    <xf numFmtId="0" fontId="0" fillId="0" borderId="8" xfId="0" applyBorder="1" applyProtection="1">
      <protection locked="0"/>
    </xf>
    <xf numFmtId="0" fontId="0" fillId="0" borderId="25" xfId="0" applyBorder="1" applyAlignment="1" applyProtection="1">
      <alignment horizontal="left"/>
      <protection locked="0"/>
    </xf>
    <xf numFmtId="0" fontId="11" fillId="0" borderId="26" xfId="0" applyFont="1" applyBorder="1"/>
    <xf numFmtId="0" fontId="10" fillId="0" borderId="0" xfId="5" applyFont="1" applyAlignment="1">
      <alignment vertical="center"/>
    </xf>
    <xf numFmtId="1" fontId="10" fillId="0" borderId="8" xfId="5" applyNumberFormat="1" applyFont="1" applyBorder="1" applyAlignment="1">
      <alignment horizontal="left" vertical="center" wrapText="1"/>
    </xf>
    <xf numFmtId="1" fontId="10" fillId="0" borderId="11" xfId="5" applyNumberFormat="1" applyFont="1" applyBorder="1" applyAlignment="1">
      <alignment horizontal="left" vertical="center" wrapText="1"/>
    </xf>
    <xf numFmtId="0" fontId="10" fillId="0" borderId="8" xfId="5" applyFont="1" applyBorder="1" applyAlignment="1">
      <alignment horizontal="center" vertical="center"/>
    </xf>
    <xf numFmtId="0" fontId="10" fillId="0" borderId="25" xfId="5" applyFont="1" applyBorder="1" applyAlignment="1">
      <alignment horizontal="center" vertical="center"/>
    </xf>
    <xf numFmtId="0" fontId="10" fillId="0" borderId="26" xfId="5" applyFont="1" applyBorder="1" applyAlignment="1">
      <alignment horizontal="center" vertical="center"/>
    </xf>
    <xf numFmtId="0" fontId="10" fillId="0" borderId="7" xfId="5" applyFont="1" applyBorder="1" applyAlignment="1">
      <alignment horizontal="center" vertical="center"/>
    </xf>
    <xf numFmtId="0" fontId="9" fillId="0" borderId="0" xfId="5" applyFont="1" applyAlignment="1">
      <alignment horizontal="left" vertical="center" wrapText="1"/>
    </xf>
    <xf numFmtId="0" fontId="10" fillId="0" borderId="0" xfId="5" applyFont="1" applyAlignment="1">
      <alignment horizontal="left" vertical="center" wrapText="1"/>
    </xf>
    <xf numFmtId="0" fontId="0" fillId="0" borderId="26" xfId="0" applyBorder="1" applyAlignment="1" applyProtection="1">
      <alignment horizontal="left"/>
      <protection locked="0"/>
    </xf>
    <xf numFmtId="0" fontId="0" fillId="0" borderId="18" xfId="0" quotePrefix="1" applyBorder="1" applyProtection="1">
      <protection locked="0"/>
    </xf>
    <xf numFmtId="0" fontId="9" fillId="3" borderId="5" xfId="5" applyFont="1" applyFill="1" applyBorder="1" applyAlignment="1">
      <alignment horizontal="left" vertical="center" wrapText="1"/>
    </xf>
    <xf numFmtId="0" fontId="17" fillId="0" borderId="15" xfId="6" applyFill="1" applyBorder="1" applyProtection="1"/>
    <xf numFmtId="0" fontId="10" fillId="3" borderId="6" xfId="5" applyFont="1" applyFill="1" applyBorder="1" applyAlignment="1">
      <alignment horizontal="left" vertical="center" wrapText="1"/>
    </xf>
    <xf numFmtId="0" fontId="9" fillId="0" borderId="11" xfId="5" applyFont="1" applyBorder="1" applyAlignment="1">
      <alignment vertical="center" wrapText="1"/>
    </xf>
    <xf numFmtId="0" fontId="10" fillId="0" borderId="25" xfId="5" applyFont="1" applyBorder="1" applyAlignment="1">
      <alignment horizontal="left" vertical="center" wrapText="1"/>
    </xf>
    <xf numFmtId="49" fontId="0" fillId="0" borderId="0" xfId="5" quotePrefix="1" applyNumberFormat="1" applyFont="1" applyAlignment="1">
      <alignment vertical="center"/>
    </xf>
    <xf numFmtId="0" fontId="6" fillId="0" borderId="0" xfId="5" applyAlignment="1">
      <alignment vertical="center"/>
    </xf>
    <xf numFmtId="0" fontId="9" fillId="0" borderId="0" xfId="5" applyFont="1" applyAlignment="1">
      <alignment vertical="center"/>
    </xf>
    <xf numFmtId="0" fontId="10" fillId="0" borderId="0" xfId="5" applyFont="1" applyAlignment="1">
      <alignment vertical="center" wrapText="1"/>
    </xf>
    <xf numFmtId="1" fontId="6" fillId="0" borderId="0" xfId="5" applyNumberFormat="1" applyAlignment="1">
      <alignment vertical="center"/>
    </xf>
    <xf numFmtId="0" fontId="9" fillId="0" borderId="1" xfId="5" applyFont="1" applyBorder="1" applyAlignment="1">
      <alignment vertical="center" wrapText="1"/>
    </xf>
    <xf numFmtId="0" fontId="10" fillId="0" borderId="1" xfId="5" applyFont="1" applyBorder="1" applyAlignment="1">
      <alignment vertical="center" wrapText="1"/>
    </xf>
    <xf numFmtId="0" fontId="6" fillId="0" borderId="0" xfId="5" applyAlignment="1">
      <alignment vertical="center" wrapText="1"/>
    </xf>
    <xf numFmtId="0" fontId="9" fillId="0" borderId="11" xfId="5" applyFont="1" applyBorder="1" applyAlignment="1">
      <alignment vertical="center"/>
    </xf>
    <xf numFmtId="0" fontId="9" fillId="2" borderId="11" xfId="5" applyFont="1" applyFill="1" applyBorder="1" applyAlignment="1">
      <alignment vertical="center" wrapText="1"/>
    </xf>
    <xf numFmtId="0" fontId="9" fillId="0" borderId="1" xfId="5" applyFont="1" applyBorder="1" applyAlignment="1">
      <alignment vertical="center"/>
    </xf>
    <xf numFmtId="0" fontId="9" fillId="0" borderId="13" xfId="5" applyFont="1" applyBorder="1" applyAlignment="1">
      <alignment horizontal="left" vertical="center"/>
    </xf>
    <xf numFmtId="0" fontId="10" fillId="0" borderId="3" xfId="5" applyFont="1" applyBorder="1" applyAlignment="1">
      <alignment vertical="center" wrapText="1"/>
    </xf>
    <xf numFmtId="14" fontId="10" fillId="0" borderId="0" xfId="5" applyNumberFormat="1" applyFont="1" applyAlignment="1">
      <alignment vertical="center"/>
    </xf>
    <xf numFmtId="0" fontId="0" fillId="0" borderId="7" xfId="0" applyBorder="1" applyAlignment="1" applyProtection="1">
      <alignment horizontal="left"/>
      <protection locked="0"/>
    </xf>
    <xf numFmtId="0" fontId="0" fillId="0" borderId="27" xfId="0" applyBorder="1" applyAlignment="1">
      <alignment wrapText="1"/>
    </xf>
    <xf numFmtId="0" fontId="17" fillId="0" borderId="27" xfId="6" applyFill="1" applyBorder="1" applyProtection="1"/>
    <xf numFmtId="0" fontId="0" fillId="0" borderId="28" xfId="0" quotePrefix="1" applyBorder="1" applyProtection="1">
      <protection locked="0"/>
    </xf>
    <xf numFmtId="0" fontId="0" fillId="0" borderId="29" xfId="0" applyBorder="1" applyProtection="1">
      <protection locked="0"/>
    </xf>
    <xf numFmtId="0" fontId="18" fillId="0" borderId="30" xfId="0" applyFont="1" applyBorder="1" applyAlignment="1">
      <alignment horizontal="center"/>
    </xf>
    <xf numFmtId="0" fontId="11" fillId="5" borderId="4" xfId="0" applyFont="1" applyFill="1" applyBorder="1" applyAlignment="1">
      <alignment horizontal="center" vertical="center"/>
    </xf>
    <xf numFmtId="0" fontId="11" fillId="5" borderId="5" xfId="0" applyFont="1" applyFill="1" applyBorder="1" applyAlignment="1">
      <alignment horizontal="center" vertical="center"/>
    </xf>
    <xf numFmtId="0" fontId="11" fillId="5" borderId="6" xfId="0" applyFont="1" applyFill="1" applyBorder="1" applyAlignment="1">
      <alignment horizontal="center" vertical="center"/>
    </xf>
    <xf numFmtId="0" fontId="0" fillId="0" borderId="0" xfId="0" applyAlignment="1" applyProtection="1">
      <alignment horizontal="left"/>
      <protection locked="0"/>
    </xf>
    <xf numFmtId="0" fontId="0" fillId="0" borderId="0" xfId="0" applyAlignment="1" applyProtection="1">
      <alignment horizontal="left" vertical="top" wrapText="1"/>
      <protection locked="0"/>
    </xf>
    <xf numFmtId="0" fontId="0" fillId="0" borderId="10" xfId="0" applyBorder="1" applyAlignment="1" applyProtection="1">
      <alignment horizontal="left" vertical="top" wrapText="1"/>
      <protection locked="0"/>
    </xf>
    <xf numFmtId="0" fontId="11" fillId="5" borderId="4" xfId="0" applyFont="1" applyFill="1" applyBorder="1" applyAlignment="1">
      <alignment horizontal="center"/>
    </xf>
    <xf numFmtId="0" fontId="11" fillId="5" borderId="5" xfId="0" applyFont="1" applyFill="1" applyBorder="1" applyAlignment="1">
      <alignment horizontal="center"/>
    </xf>
    <xf numFmtId="0" fontId="11" fillId="5" borderId="6" xfId="0" applyFont="1" applyFill="1" applyBorder="1" applyAlignment="1">
      <alignment horizontal="center"/>
    </xf>
    <xf numFmtId="0" fontId="10" fillId="0" borderId="1" xfId="5" applyFont="1" applyBorder="1" applyAlignment="1">
      <alignment horizontal="left" vertical="center" wrapText="1"/>
    </xf>
    <xf numFmtId="0" fontId="9" fillId="3" borderId="8" xfId="5" applyFont="1" applyFill="1" applyBorder="1" applyAlignment="1">
      <alignment horizontal="center" vertical="center"/>
    </xf>
    <xf numFmtId="0" fontId="10" fillId="0" borderId="13" xfId="5" applyFont="1" applyBorder="1" applyAlignment="1">
      <alignment horizontal="left" vertical="center" wrapText="1"/>
    </xf>
    <xf numFmtId="0" fontId="10" fillId="0" borderId="14" xfId="5" applyFont="1" applyBorder="1" applyAlignment="1">
      <alignment horizontal="left" vertical="center" wrapText="1"/>
    </xf>
    <xf numFmtId="0" fontId="10" fillId="0" borderId="12" xfId="5" applyFont="1" applyBorder="1" applyAlignment="1">
      <alignment horizontal="left" vertical="center" wrapText="1"/>
    </xf>
    <xf numFmtId="0" fontId="9" fillId="0" borderId="8" xfId="5" applyFont="1" applyBorder="1" applyAlignment="1">
      <alignment vertical="center" wrapText="1"/>
    </xf>
    <xf numFmtId="0" fontId="9" fillId="0" borderId="11" xfId="5" applyFont="1" applyBorder="1" applyAlignment="1">
      <alignment vertical="center" wrapText="1"/>
    </xf>
    <xf numFmtId="0" fontId="10" fillId="0" borderId="8" xfId="5" applyFont="1" applyBorder="1" applyAlignment="1">
      <alignment vertical="center"/>
    </xf>
    <xf numFmtId="0" fontId="10" fillId="0" borderId="11" xfId="5" applyFont="1" applyBorder="1" applyAlignment="1">
      <alignment vertical="center"/>
    </xf>
    <xf numFmtId="0" fontId="9" fillId="0" borderId="8" xfId="5" applyFont="1" applyBorder="1" applyAlignment="1">
      <alignment horizontal="left" vertical="center" wrapText="1"/>
    </xf>
    <xf numFmtId="0" fontId="9" fillId="0" borderId="11" xfId="5" applyFont="1" applyBorder="1" applyAlignment="1">
      <alignment horizontal="left" vertical="center" wrapText="1"/>
    </xf>
    <xf numFmtId="0" fontId="9" fillId="0" borderId="25" xfId="5" applyFont="1" applyBorder="1" applyAlignment="1">
      <alignment horizontal="center" vertical="center" wrapText="1"/>
    </xf>
    <xf numFmtId="0" fontId="9" fillId="0" borderId="26" xfId="5" applyFont="1" applyBorder="1" applyAlignment="1">
      <alignment horizontal="center" vertical="center" wrapText="1"/>
    </xf>
    <xf numFmtId="0" fontId="9" fillId="0" borderId="7" xfId="5" applyFont="1" applyBorder="1" applyAlignment="1">
      <alignment horizontal="center" vertical="center" wrapText="1"/>
    </xf>
    <xf numFmtId="0" fontId="9" fillId="0" borderId="13" xfId="5" applyFont="1" applyBorder="1" applyAlignment="1">
      <alignment horizontal="center" vertical="center" wrapText="1"/>
    </xf>
    <xf numFmtId="0" fontId="9" fillId="0" borderId="14" xfId="5" applyFont="1" applyBorder="1" applyAlignment="1">
      <alignment horizontal="center" vertical="center" wrapText="1"/>
    </xf>
    <xf numFmtId="0" fontId="9" fillId="0" borderId="12" xfId="5" applyFont="1" applyBorder="1" applyAlignment="1">
      <alignment horizontal="center" vertical="center" wrapText="1"/>
    </xf>
    <xf numFmtId="0" fontId="10" fillId="0" borderId="0" xfId="5" applyFont="1" applyAlignment="1">
      <alignment horizontal="center" vertical="center"/>
    </xf>
    <xf numFmtId="0" fontId="9" fillId="3" borderId="4" xfId="5" applyFont="1" applyFill="1" applyBorder="1" applyAlignment="1">
      <alignment horizontal="center" vertical="center"/>
    </xf>
    <xf numFmtId="0" fontId="9" fillId="3" borderId="5" xfId="5" applyFont="1" applyFill="1" applyBorder="1" applyAlignment="1">
      <alignment horizontal="center" vertical="center"/>
    </xf>
    <xf numFmtId="0" fontId="9" fillId="3" borderId="6" xfId="5" applyFont="1" applyFill="1" applyBorder="1" applyAlignment="1">
      <alignment horizontal="center" vertical="center"/>
    </xf>
    <xf numFmtId="0" fontId="9" fillId="3" borderId="25" xfId="5" applyFont="1" applyFill="1" applyBorder="1" applyAlignment="1">
      <alignment horizontal="center" vertical="center"/>
    </xf>
    <xf numFmtId="0" fontId="9" fillId="3" borderId="26" xfId="5" applyFont="1" applyFill="1" applyBorder="1" applyAlignment="1">
      <alignment horizontal="center" vertical="center"/>
    </xf>
    <xf numFmtId="0" fontId="9" fillId="3" borderId="7" xfId="5" applyFont="1" applyFill="1" applyBorder="1" applyAlignment="1">
      <alignment horizontal="center" vertical="center"/>
    </xf>
    <xf numFmtId="0" fontId="9" fillId="0" borderId="8" xfId="5" applyFont="1" applyBorder="1" applyAlignment="1">
      <alignment vertical="center"/>
    </xf>
    <xf numFmtId="0" fontId="9" fillId="0" borderId="9" xfId="5" applyFont="1" applyBorder="1" applyAlignment="1">
      <alignment vertical="center"/>
    </xf>
    <xf numFmtId="0" fontId="9" fillId="0" borderId="11" xfId="5" applyFont="1" applyBorder="1" applyAlignment="1">
      <alignment vertical="center"/>
    </xf>
    <xf numFmtId="0" fontId="10" fillId="0" borderId="8" xfId="5" applyFont="1" applyBorder="1" applyAlignment="1">
      <alignment vertical="center" wrapText="1"/>
    </xf>
    <xf numFmtId="0" fontId="10" fillId="0" borderId="9" xfId="5" applyFont="1" applyBorder="1" applyAlignment="1">
      <alignment vertical="center" wrapText="1"/>
    </xf>
    <xf numFmtId="0" fontId="10" fillId="0" borderId="11" xfId="5" applyFont="1" applyBorder="1" applyAlignment="1">
      <alignment vertical="center" wrapText="1"/>
    </xf>
    <xf numFmtId="0" fontId="10" fillId="0" borderId="0" xfId="5" applyFont="1" applyAlignment="1">
      <alignment horizontal="center" vertical="center" wrapText="1"/>
    </xf>
    <xf numFmtId="0" fontId="10" fillId="0" borderId="11" xfId="5" applyFont="1" applyBorder="1" applyAlignment="1">
      <alignment horizontal="left" vertical="center" wrapText="1"/>
    </xf>
  </cellXfs>
  <cellStyles count="7">
    <cellStyle name="Link" xfId="6" builtinId="8"/>
    <cellStyle name="Standard" xfId="0" builtinId="0"/>
    <cellStyle name="Standard 2" xfId="1" xr:uid="{AD7D2586-7E47-4602-8311-E8DDECB2549C}"/>
    <cellStyle name="Standard 2 2" xfId="2" xr:uid="{B652E4B1-12A1-4DEF-B25E-D2E7CE6CEEBE}"/>
    <cellStyle name="Standard 2 3" xfId="5" xr:uid="{AF3F84C5-0E56-4FF0-AE9E-1EAB15D3A540}"/>
    <cellStyle name="Standard 3" xfId="3" xr:uid="{16182D5C-F8ED-4627-8199-96533A5D068E}"/>
    <cellStyle name="Standard 6" xfId="4" xr:uid="{910A6044-5712-429E-9121-5352DAD653C4}"/>
  </cellStyles>
  <dxfs count="39">
    <dxf>
      <fill>
        <patternFill>
          <bgColor rgb="FFB7DEE8"/>
        </patternFill>
      </fill>
    </dxf>
    <dxf>
      <font>
        <color rgb="FF9C0006"/>
      </font>
      <fill>
        <patternFill>
          <bgColor rgb="FFFFC7CE"/>
        </patternFill>
      </fill>
    </dxf>
    <dxf>
      <fill>
        <patternFill patternType="none">
          <fgColor indexed="64"/>
          <bgColor indexed="65"/>
        </patternFill>
      </fill>
      <border diagonalUp="0" diagonalDown="0">
        <left/>
        <right style="thin">
          <color theme="1"/>
        </right>
        <top style="thin">
          <color theme="1"/>
        </top>
        <bottom/>
        <vertical/>
        <horizontal/>
      </border>
      <protection locked="1" hidden="0"/>
    </dxf>
    <dxf>
      <fill>
        <patternFill patternType="none">
          <fgColor indexed="64"/>
          <bgColor indexed="65"/>
        </patternFill>
      </fill>
      <border diagonalUp="0" diagonalDown="0">
        <left/>
        <right style="thin">
          <color theme="1"/>
        </right>
        <top style="thin">
          <color theme="1"/>
        </top>
        <bottom/>
        <vertical/>
        <horizontal/>
      </border>
      <protection locked="1" hidden="0"/>
    </dxf>
    <dxf>
      <fill>
        <patternFill patternType="none">
          <fgColor indexed="64"/>
          <bgColor indexed="65"/>
        </patternFill>
      </fill>
      <border diagonalUp="0" diagonalDown="0">
        <left style="thin">
          <color indexed="64"/>
        </left>
        <right style="thin">
          <color indexed="64"/>
        </right>
        <top style="thin">
          <color theme="1"/>
        </top>
        <bottom style="thin">
          <color theme="1"/>
        </bottom>
        <vertical/>
        <horizontal/>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border diagonalUp="0" diagonalDown="0">
        <left style="thin">
          <color theme="1"/>
        </left>
        <right/>
        <top style="thin">
          <color theme="1"/>
        </top>
        <bottom style="thin">
          <color theme="1"/>
        </bottom>
        <vertical/>
        <horizontal/>
      </border>
      <protection locked="0" hidden="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border diagonalUp="0" diagonalDown="0">
        <left style="thin">
          <color theme="1"/>
        </left>
        <right style="thin">
          <color theme="1"/>
        </right>
        <top style="thin">
          <color theme="1"/>
        </top>
        <bottom style="thin">
          <color theme="1"/>
        </bottom>
        <vertical/>
        <horizontal/>
      </border>
      <protection locked="0" hidden="0"/>
    </dxf>
    <dxf>
      <border outline="0">
        <top style="thin">
          <color indexed="64"/>
        </top>
        <bottom style="thin">
          <color theme="1"/>
        </bottom>
      </border>
    </dxf>
    <dxf>
      <protection locked="0" hidden="0"/>
    </dxf>
    <dxf>
      <protection locked="1" hidden="0"/>
    </dxf>
    <dxf>
      <protection locked="1" hidden="0"/>
    </dxf>
    <dxf>
      <protection locked="1" hidden="0"/>
    </dxf>
    <dxf>
      <protection locked="1" hidden="0"/>
    </dxf>
    <dxf>
      <protection locked="1" hidden="0"/>
    </dxf>
    <dxf>
      <protection locked="0" hidden="0"/>
    </dxf>
    <dxf>
      <border outline="0">
        <top style="thin">
          <color indexed="64"/>
        </top>
      </border>
    </dxf>
    <dxf>
      <border outline="0">
        <left style="thin">
          <color indexed="64"/>
        </left>
        <right style="thin">
          <color indexed="64"/>
        </right>
        <top style="thin">
          <color indexed="64"/>
        </top>
        <bottom style="thin">
          <color indexed="64"/>
        </bottom>
      </border>
    </dxf>
    <dxf>
      <protection locked="1" hidden="0"/>
    </dxf>
    <dxf>
      <border outline="0">
        <bottom style="thin">
          <color indexed="64"/>
        </bottom>
      </border>
    </dxf>
    <dxf>
      <font>
        <b/>
        <i val="0"/>
        <strike val="0"/>
        <condense val="0"/>
        <extend val="0"/>
        <outline val="0"/>
        <shadow val="0"/>
        <u val="none"/>
        <vertAlign val="baseline"/>
        <sz val="11"/>
        <color auto="1"/>
        <name val="Calibri"/>
        <family val="2"/>
        <scheme val="minor"/>
      </font>
      <fill>
        <patternFill patternType="solid">
          <fgColor theme="1"/>
          <bgColor theme="0" tint="-0.249977111117893"/>
        </patternFill>
      </fill>
      <alignment horizontal="left" vertical="bottom" textRotation="0" wrapText="1" indent="0" justifyLastLine="0" shrinkToFit="0" readingOrder="0"/>
      <protection locked="1" hidden="0"/>
    </dxf>
    <dxf>
      <font>
        <b/>
      </font>
      <fill>
        <patternFill patternType="none">
          <fgColor indexed="64"/>
          <bgColor indexed="65"/>
        </patternFill>
      </fill>
      <border diagonalUp="0" diagonalDown="0">
        <left/>
        <right/>
        <top style="thin">
          <color indexed="64"/>
        </top>
        <bottom style="thin">
          <color indexed="64"/>
        </bottom>
        <vertical/>
        <horizontal style="thin">
          <color indexed="64"/>
        </horizontal>
      </border>
      <protection locked="1" hidden="0"/>
    </dxf>
    <dxf>
      <font>
        <b/>
        <i val="0"/>
        <strike val="0"/>
        <condense val="0"/>
        <extend val="0"/>
        <outline val="0"/>
        <shadow val="0"/>
        <u val="none"/>
        <vertAlign val="baseline"/>
        <sz val="11"/>
        <color theme="1"/>
        <name val="Calibri"/>
        <family val="2"/>
        <scheme val="minor"/>
      </font>
      <fill>
        <patternFill patternType="none">
          <fgColor indexed="64"/>
          <bgColor indexed="65"/>
        </patternFill>
      </fill>
      <border diagonalUp="0" diagonalDown="0">
        <left/>
        <right/>
        <top style="thin">
          <color indexed="64"/>
        </top>
        <bottom style="thin">
          <color indexed="64"/>
        </bottom>
        <vertical/>
        <horizontal style="thin">
          <color indexed="64"/>
        </horizontal>
      </border>
      <protection locked="1" hidden="0"/>
    </dxf>
    <dxf>
      <font>
        <b/>
        <i val="0"/>
        <strike val="0"/>
        <condense val="0"/>
        <extend val="0"/>
        <outline val="0"/>
        <shadow val="0"/>
        <u val="none"/>
        <vertAlign val="baseline"/>
        <sz val="11"/>
        <color theme="1"/>
        <name val="Calibri"/>
        <family val="2"/>
        <scheme val="minor"/>
      </font>
      <fill>
        <patternFill patternType="none">
          <fgColor indexed="64"/>
          <bgColor indexed="65"/>
        </patternFill>
      </fill>
      <border diagonalUp="0" diagonalDown="0">
        <left/>
        <right/>
        <top style="thin">
          <color indexed="64"/>
        </top>
        <bottom style="thin">
          <color indexed="64"/>
        </bottom>
      </border>
      <protection locked="1" hidden="0"/>
    </dxf>
    <dxf>
      <alignment horizontal="left" vertical="bottom" textRotation="0" wrapText="0" indent="0" justifyLastLine="0" shrinkToFit="0" readingOrder="0"/>
      <border diagonalUp="0" diagonalDown="0">
        <left style="thin">
          <color indexed="64"/>
        </left>
        <top style="thin">
          <color indexed="64"/>
        </top>
        <bottom style="thin">
          <color indexed="64"/>
        </bottom>
      </border>
      <protection locked="0" hidden="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left" vertical="bottom" textRotation="0" wrapText="0" indent="0" justifyLastLine="0" shrinkToFit="0" readingOrder="0"/>
      <border diagonalUp="0" diagonalDown="0">
        <left/>
        <right style="thin">
          <color indexed="64"/>
        </right>
        <top style="thin">
          <color indexed="64"/>
        </top>
        <bottom style="thin">
          <color indexed="64"/>
        </bottom>
      </border>
      <protection locked="0" hidden="0"/>
    </dxf>
    <dxf>
      <border outline="0">
        <top style="thin">
          <color indexed="64"/>
        </top>
      </border>
    </dxf>
    <dxf>
      <border outline="0">
        <left style="thin">
          <color indexed="64"/>
        </left>
        <right style="thin">
          <color indexed="64"/>
        </right>
        <top style="thin">
          <color indexed="64"/>
        </top>
        <bottom style="thin">
          <color indexed="64"/>
        </bottom>
      </border>
    </dxf>
    <dxf>
      <protection locked="1" hidden="0"/>
    </dxf>
    <dxf>
      <border outline="0">
        <bottom style="thin">
          <color indexed="64"/>
        </bottom>
      </border>
    </dxf>
    <dxf>
      <protection locked="1" hidden="0"/>
    </dxf>
    <dxf>
      <font>
        <b/>
      </font>
      <fill>
        <patternFill patternType="none">
          <fgColor indexed="64"/>
          <bgColor indexed="65"/>
        </patternFill>
      </fill>
      <border diagonalUp="0" diagonalDown="0">
        <left/>
        <right/>
        <top style="thin">
          <color indexed="64"/>
        </top>
        <bottom style="thin">
          <color indexed="64"/>
        </bottom>
        <vertical/>
        <horizontal style="thin">
          <color indexed="64"/>
        </horizontal>
      </border>
      <protection locked="1" hidden="0"/>
    </dxf>
    <dxf>
      <font>
        <b/>
        <i val="0"/>
        <strike val="0"/>
        <condense val="0"/>
        <extend val="0"/>
        <outline val="0"/>
        <shadow val="0"/>
        <u val="none"/>
        <vertAlign val="baseline"/>
        <sz val="11"/>
        <color theme="1"/>
        <name val="Calibri"/>
        <family val="2"/>
        <scheme val="minor"/>
      </font>
      <fill>
        <patternFill patternType="none">
          <fgColor indexed="64"/>
          <bgColor indexed="65"/>
        </patternFill>
      </fill>
      <border diagonalUp="0" diagonalDown="0">
        <left/>
        <right/>
        <top style="thin">
          <color indexed="64"/>
        </top>
        <bottom style="thin">
          <color indexed="64"/>
        </bottom>
      </border>
      <protection locked="1" hidden="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left" vertical="bottom" textRotation="0" wrapText="0" indent="0" justifyLastLine="0" shrinkToFit="0" readingOrder="0"/>
      <border diagonalUp="0" diagonalDown="0">
        <left style="thin">
          <color indexed="64"/>
        </left>
        <right/>
        <top style="thin">
          <color indexed="64"/>
        </top>
        <bottom style="thin">
          <color indexed="64"/>
        </bottom>
      </border>
      <protection locked="0" hidden="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border diagonalUp="0" diagonalDown="0">
        <left/>
        <right/>
        <top style="thin">
          <color indexed="64"/>
        </top>
        <bottom style="thin">
          <color indexed="64"/>
        </bottom>
        <vertical/>
        <horizontal style="thin">
          <color indexed="64"/>
        </horizontal>
      </border>
      <protection locked="0" hidden="0"/>
    </dxf>
    <dxf>
      <border outline="0">
        <left style="thin">
          <color indexed="64"/>
        </left>
        <right style="thin">
          <color indexed="64"/>
        </right>
        <top style="thin">
          <color indexed="64"/>
        </top>
      </border>
    </dxf>
    <dxf>
      <protection locked="1" hidden="0"/>
    </dxf>
    <dxf>
      <border outline="0">
        <bottom style="thin">
          <color indexed="64"/>
        </bottom>
      </border>
    </dxf>
    <dxf>
      <font>
        <b/>
        <i val="0"/>
        <strike val="0"/>
        <condense val="0"/>
        <extend val="0"/>
        <outline val="0"/>
        <shadow val="0"/>
        <u val="none"/>
        <vertAlign val="baseline"/>
        <sz val="11"/>
        <color auto="1"/>
        <name val="Calibri"/>
        <family val="2"/>
        <scheme val="minor"/>
      </font>
      <fill>
        <patternFill patternType="solid">
          <fgColor theme="1"/>
          <bgColor theme="0" tint="-0.249977111117893"/>
        </patternFill>
      </fill>
      <alignment horizontal="general" vertical="bottom" textRotation="0" wrapText="1" indent="0" justifyLastLine="0" shrinkToFit="0" readingOrder="0"/>
      <border diagonalUp="0" diagonalDown="0">
        <left style="thin">
          <color indexed="64"/>
        </left>
        <right style="thin">
          <color indexed="64"/>
        </right>
        <top/>
        <bottom/>
      </border>
      <protection locked="1" hidden="0"/>
    </dxf>
  </dxfs>
  <tableStyles count="0" defaultTableStyle="TableStyleMedium2" defaultPivotStyle="PivotStyleLight16"/>
  <colors>
    <mruColors>
      <color rgb="FFB7DEE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3" Type="http://schemas.openxmlformats.org/officeDocument/2006/relationships/externalLink" Target="externalLinks/externalLink1.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9"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_rels/vmlDrawing1.vml.rels><?xml version="1.0" encoding="UTF-8" standalone="yes"?>
<Relationships xmlns="http://schemas.openxmlformats.org/package/2006/relationships"><Relationship Id="rId3" Type="http://schemas.openxmlformats.org/officeDocument/2006/relationships/image" Target="../media/image2.emf"/><Relationship Id="rId2" Type="http://schemas.openxmlformats.org/officeDocument/2006/relationships/image" Target="../media/image3.emf"/><Relationship Id="rId1" Type="http://schemas.openxmlformats.org/officeDocument/2006/relationships/image" Target="../media/image1.emf"/><Relationship Id="rId4" Type="http://schemas.openxmlformats.org/officeDocument/2006/relationships/image" Target="../media/image4.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5.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266700</xdr:colOff>
          <xdr:row>12</xdr:row>
          <xdr:rowOff>19050</xdr:rowOff>
        </xdr:from>
        <xdr:to>
          <xdr:col>1</xdr:col>
          <xdr:colOff>447675</xdr:colOff>
          <xdr:row>12</xdr:row>
          <xdr:rowOff>161925</xdr:rowOff>
        </xdr:to>
        <xdr:sp macro="" textlink="">
          <xdr:nvSpPr>
            <xdr:cNvPr id="1035" name="export_pdf" hidden="1">
              <a:extLst>
                <a:ext uri="{63B3BB69-23CF-44E3-9099-C40C66FF867C}">
                  <a14:compatExt spid="_x0000_s1035"/>
                </a:ext>
                <a:ext uri="{FF2B5EF4-FFF2-40B4-BE49-F238E27FC236}">
                  <a16:creationId xmlns:a16="http://schemas.microsoft.com/office/drawing/2014/main" id="{00000000-0008-0000-0000-00000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257175</xdr:colOff>
          <xdr:row>13</xdr:row>
          <xdr:rowOff>19050</xdr:rowOff>
        </xdr:from>
        <xdr:to>
          <xdr:col>1</xdr:col>
          <xdr:colOff>438150</xdr:colOff>
          <xdr:row>13</xdr:row>
          <xdr:rowOff>161925</xdr:rowOff>
        </xdr:to>
        <xdr:sp macro="" textlink="">
          <xdr:nvSpPr>
            <xdr:cNvPr id="1036" name="export_xlsx" hidden="1">
              <a:extLst>
                <a:ext uri="{63B3BB69-23CF-44E3-9099-C40C66FF867C}">
                  <a14:compatExt spid="_x0000_s1036"/>
                </a:ext>
                <a:ext uri="{FF2B5EF4-FFF2-40B4-BE49-F238E27FC236}">
                  <a16:creationId xmlns:a16="http://schemas.microsoft.com/office/drawing/2014/main" id="{00000000-0008-0000-0000-00000C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66675</xdr:colOff>
          <xdr:row>1</xdr:row>
          <xdr:rowOff>47625</xdr:rowOff>
        </xdr:from>
        <xdr:to>
          <xdr:col>4</xdr:col>
          <xdr:colOff>495300</xdr:colOff>
          <xdr:row>1</xdr:row>
          <xdr:rowOff>285750</xdr:rowOff>
        </xdr:to>
        <xdr:sp macro="" textlink="">
          <xdr:nvSpPr>
            <xdr:cNvPr id="1039" name="Button 15" hidden="1">
              <a:extLst>
                <a:ext uri="{63B3BB69-23CF-44E3-9099-C40C66FF867C}">
                  <a14:compatExt spid="_x0000_s1039"/>
                </a:ext>
                <a:ext uri="{FF2B5EF4-FFF2-40B4-BE49-F238E27FC236}">
                  <a16:creationId xmlns:a16="http://schemas.microsoft.com/office/drawing/2014/main" id="{00000000-0008-0000-0000-00000F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ea typeface="Calibri"/>
                  <a:cs typeface="Calibri"/>
                </a:rPr>
                <a:t>Steckbriefe exportieren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57150</xdr:colOff>
          <xdr:row>25</xdr:row>
          <xdr:rowOff>47625</xdr:rowOff>
        </xdr:from>
        <xdr:to>
          <xdr:col>4</xdr:col>
          <xdr:colOff>276225</xdr:colOff>
          <xdr:row>25</xdr:row>
          <xdr:rowOff>228600</xdr:rowOff>
        </xdr:to>
        <xdr:sp macro="" textlink="">
          <xdr:nvSpPr>
            <xdr:cNvPr id="1052" name="Button 28" hidden="1">
              <a:extLst>
                <a:ext uri="{63B3BB69-23CF-44E3-9099-C40C66FF867C}">
                  <a14:compatExt spid="_x0000_s1052"/>
                </a:ext>
                <a:ext uri="{FF2B5EF4-FFF2-40B4-BE49-F238E27FC236}">
                  <a16:creationId xmlns:a16="http://schemas.microsoft.com/office/drawing/2014/main" id="{00000000-0008-0000-0000-00001C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400" b="0" i="0" u="none" strike="noStrike" baseline="0">
                  <a:solidFill>
                    <a:srgbClr val="000000"/>
                  </a:solidFill>
                  <a:latin typeface="Calibri"/>
                  <a:ea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314325</xdr:colOff>
          <xdr:row>25</xdr:row>
          <xdr:rowOff>47625</xdr:rowOff>
        </xdr:from>
        <xdr:to>
          <xdr:col>4</xdr:col>
          <xdr:colOff>495300</xdr:colOff>
          <xdr:row>25</xdr:row>
          <xdr:rowOff>228600</xdr:rowOff>
        </xdr:to>
        <xdr:sp macro="" textlink="">
          <xdr:nvSpPr>
            <xdr:cNvPr id="1053" name="Button 29" hidden="1">
              <a:extLst>
                <a:ext uri="{63B3BB69-23CF-44E3-9099-C40C66FF867C}">
                  <a14:compatExt spid="_x0000_s1053"/>
                </a:ext>
                <a:ext uri="{FF2B5EF4-FFF2-40B4-BE49-F238E27FC236}">
                  <a16:creationId xmlns:a16="http://schemas.microsoft.com/office/drawing/2014/main" id="{00000000-0008-0000-0000-00001D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400" b="0" i="0" u="none" strike="noStrike" baseline="0">
                  <a:solidFill>
                    <a:srgbClr val="000000"/>
                  </a:solidFill>
                  <a:latin typeface="Calibri"/>
                  <a:ea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57150</xdr:colOff>
          <xdr:row>33</xdr:row>
          <xdr:rowOff>47625</xdr:rowOff>
        </xdr:from>
        <xdr:to>
          <xdr:col>4</xdr:col>
          <xdr:colOff>276225</xdr:colOff>
          <xdr:row>33</xdr:row>
          <xdr:rowOff>228600</xdr:rowOff>
        </xdr:to>
        <xdr:sp macro="" textlink="">
          <xdr:nvSpPr>
            <xdr:cNvPr id="1054" name="Button 30" hidden="1">
              <a:extLst>
                <a:ext uri="{63B3BB69-23CF-44E3-9099-C40C66FF867C}">
                  <a14:compatExt spid="_x0000_s1054"/>
                </a:ext>
                <a:ext uri="{FF2B5EF4-FFF2-40B4-BE49-F238E27FC236}">
                  <a16:creationId xmlns:a16="http://schemas.microsoft.com/office/drawing/2014/main" id="{00000000-0008-0000-0000-00001E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400" b="0" i="0" u="none" strike="noStrike" baseline="0">
                  <a:solidFill>
                    <a:srgbClr val="000000"/>
                  </a:solidFill>
                  <a:latin typeface="Calibri"/>
                  <a:ea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314325</xdr:colOff>
          <xdr:row>33</xdr:row>
          <xdr:rowOff>47625</xdr:rowOff>
        </xdr:from>
        <xdr:to>
          <xdr:col>4</xdr:col>
          <xdr:colOff>495300</xdr:colOff>
          <xdr:row>33</xdr:row>
          <xdr:rowOff>228600</xdr:rowOff>
        </xdr:to>
        <xdr:sp macro="" textlink="">
          <xdr:nvSpPr>
            <xdr:cNvPr id="1055" name="Button 31" hidden="1">
              <a:extLst>
                <a:ext uri="{63B3BB69-23CF-44E3-9099-C40C66FF867C}">
                  <a14:compatExt spid="_x0000_s1055"/>
                </a:ext>
                <a:ext uri="{FF2B5EF4-FFF2-40B4-BE49-F238E27FC236}">
                  <a16:creationId xmlns:a16="http://schemas.microsoft.com/office/drawing/2014/main" id="{00000000-0008-0000-0000-00001F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400" b="0" i="0" u="none" strike="noStrike" baseline="0">
                  <a:solidFill>
                    <a:srgbClr val="000000"/>
                  </a:solidFill>
                  <a:latin typeface="Calibri"/>
                  <a:ea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57150</xdr:colOff>
          <xdr:row>45</xdr:row>
          <xdr:rowOff>47625</xdr:rowOff>
        </xdr:from>
        <xdr:to>
          <xdr:col>4</xdr:col>
          <xdr:colOff>276225</xdr:colOff>
          <xdr:row>45</xdr:row>
          <xdr:rowOff>228600</xdr:rowOff>
        </xdr:to>
        <xdr:sp macro="" textlink="">
          <xdr:nvSpPr>
            <xdr:cNvPr id="1056" name="Button 32" hidden="1">
              <a:extLst>
                <a:ext uri="{63B3BB69-23CF-44E3-9099-C40C66FF867C}">
                  <a14:compatExt spid="_x0000_s1056"/>
                </a:ext>
                <a:ext uri="{FF2B5EF4-FFF2-40B4-BE49-F238E27FC236}">
                  <a16:creationId xmlns:a16="http://schemas.microsoft.com/office/drawing/2014/main" id="{00000000-0008-0000-0000-000020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400" b="0" i="0" u="none" strike="noStrike" baseline="0">
                  <a:solidFill>
                    <a:srgbClr val="000000"/>
                  </a:solidFill>
                  <a:latin typeface="Calibri"/>
                  <a:ea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314325</xdr:colOff>
          <xdr:row>45</xdr:row>
          <xdr:rowOff>47625</xdr:rowOff>
        </xdr:from>
        <xdr:to>
          <xdr:col>4</xdr:col>
          <xdr:colOff>495300</xdr:colOff>
          <xdr:row>45</xdr:row>
          <xdr:rowOff>228600</xdr:rowOff>
        </xdr:to>
        <xdr:sp macro="" textlink="">
          <xdr:nvSpPr>
            <xdr:cNvPr id="1057" name="Button 33" hidden="1">
              <a:extLst>
                <a:ext uri="{63B3BB69-23CF-44E3-9099-C40C66FF867C}">
                  <a14:compatExt spid="_x0000_s1057"/>
                </a:ext>
                <a:ext uri="{FF2B5EF4-FFF2-40B4-BE49-F238E27FC236}">
                  <a16:creationId xmlns:a16="http://schemas.microsoft.com/office/drawing/2014/main" id="{00000000-0008-0000-0000-000021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400" b="0" i="0" u="none" strike="noStrike" baseline="0">
                  <a:solidFill>
                    <a:srgbClr val="000000"/>
                  </a:solidFill>
                  <a:latin typeface="Calibri"/>
                  <a:ea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47625</xdr:colOff>
          <xdr:row>424</xdr:row>
          <xdr:rowOff>47625</xdr:rowOff>
        </xdr:from>
        <xdr:to>
          <xdr:col>4</xdr:col>
          <xdr:colOff>266700</xdr:colOff>
          <xdr:row>424</xdr:row>
          <xdr:rowOff>228600</xdr:rowOff>
        </xdr:to>
        <xdr:sp macro="" textlink="">
          <xdr:nvSpPr>
            <xdr:cNvPr id="1060" name="Button 36" hidden="1">
              <a:extLst>
                <a:ext uri="{63B3BB69-23CF-44E3-9099-C40C66FF867C}">
                  <a14:compatExt spid="_x0000_s1060"/>
                </a:ext>
                <a:ext uri="{FF2B5EF4-FFF2-40B4-BE49-F238E27FC236}">
                  <a16:creationId xmlns:a16="http://schemas.microsoft.com/office/drawing/2014/main" id="{00000000-0008-0000-0000-000024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400" b="0" i="0" u="none" strike="noStrike" baseline="0">
                  <a:solidFill>
                    <a:srgbClr val="000000"/>
                  </a:solidFill>
                  <a:latin typeface="Calibri"/>
                  <a:ea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304800</xdr:colOff>
          <xdr:row>424</xdr:row>
          <xdr:rowOff>47625</xdr:rowOff>
        </xdr:from>
        <xdr:to>
          <xdr:col>4</xdr:col>
          <xdr:colOff>485775</xdr:colOff>
          <xdr:row>424</xdr:row>
          <xdr:rowOff>228600</xdr:rowOff>
        </xdr:to>
        <xdr:sp macro="" textlink="">
          <xdr:nvSpPr>
            <xdr:cNvPr id="1061" name="Button 37" hidden="1">
              <a:extLst>
                <a:ext uri="{63B3BB69-23CF-44E3-9099-C40C66FF867C}">
                  <a14:compatExt spid="_x0000_s1061"/>
                </a:ext>
                <a:ext uri="{FF2B5EF4-FFF2-40B4-BE49-F238E27FC236}">
                  <a16:creationId xmlns:a16="http://schemas.microsoft.com/office/drawing/2014/main" id="{00000000-0008-0000-0000-000025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400" b="0" i="0" u="none" strike="noStrike" baseline="0">
                  <a:solidFill>
                    <a:srgbClr val="000000"/>
                  </a:solidFill>
                  <a:latin typeface="Calibri"/>
                  <a:ea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266700</xdr:colOff>
          <xdr:row>18</xdr:row>
          <xdr:rowOff>19050</xdr:rowOff>
        </xdr:from>
        <xdr:to>
          <xdr:col>1</xdr:col>
          <xdr:colOff>447675</xdr:colOff>
          <xdr:row>18</xdr:row>
          <xdr:rowOff>161925</xdr:rowOff>
        </xdr:to>
        <xdr:sp macro="" textlink="">
          <xdr:nvSpPr>
            <xdr:cNvPr id="1062" name="export_xlsxSingle" hidden="1">
              <a:extLst>
                <a:ext uri="{63B3BB69-23CF-44E3-9099-C40C66FF867C}">
                  <a14:compatExt spid="_x0000_s1062"/>
                </a:ext>
                <a:ext uri="{FF2B5EF4-FFF2-40B4-BE49-F238E27FC236}">
                  <a16:creationId xmlns:a16="http://schemas.microsoft.com/office/drawing/2014/main" id="{00000000-0008-0000-0000-000026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266700</xdr:colOff>
          <xdr:row>9</xdr:row>
          <xdr:rowOff>38100</xdr:rowOff>
        </xdr:from>
        <xdr:to>
          <xdr:col>1</xdr:col>
          <xdr:colOff>447675</xdr:colOff>
          <xdr:row>9</xdr:row>
          <xdr:rowOff>180975</xdr:rowOff>
        </xdr:to>
        <xdr:sp macro="" textlink="">
          <xdr:nvSpPr>
            <xdr:cNvPr id="1067" name="KeepFormulas" hidden="1">
              <a:extLst>
                <a:ext uri="{63B3BB69-23CF-44E3-9099-C40C66FF867C}">
                  <a14:compatExt spid="_x0000_s1067"/>
                </a:ext>
                <a:ext uri="{FF2B5EF4-FFF2-40B4-BE49-F238E27FC236}">
                  <a16:creationId xmlns:a16="http://schemas.microsoft.com/office/drawing/2014/main" id="{00000000-0008-0000-0000-00002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266700</xdr:colOff>
          <xdr:row>17</xdr:row>
          <xdr:rowOff>19050</xdr:rowOff>
        </xdr:from>
        <xdr:to>
          <xdr:col>1</xdr:col>
          <xdr:colOff>447675</xdr:colOff>
          <xdr:row>17</xdr:row>
          <xdr:rowOff>161925</xdr:rowOff>
        </xdr:to>
        <xdr:sp macro="" textlink="">
          <xdr:nvSpPr>
            <xdr:cNvPr id="1069" name="export_pdfSingle" hidden="1">
              <a:extLst>
                <a:ext uri="{63B3BB69-23CF-44E3-9099-C40C66FF867C}">
                  <a14:compatExt spid="_x0000_s1069"/>
                </a:ext>
                <a:ext uri="{FF2B5EF4-FFF2-40B4-BE49-F238E27FC236}">
                  <a16:creationId xmlns:a16="http://schemas.microsoft.com/office/drawing/2014/main" id="{00000000-0008-0000-0000-00002D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409575</xdr:colOff>
          <xdr:row>0</xdr:row>
          <xdr:rowOff>209550</xdr:rowOff>
        </xdr:from>
        <xdr:to>
          <xdr:col>4</xdr:col>
          <xdr:colOff>495300</xdr:colOff>
          <xdr:row>0</xdr:row>
          <xdr:rowOff>409575</xdr:rowOff>
        </xdr:to>
        <xdr:sp macro="" textlink="">
          <xdr:nvSpPr>
            <xdr:cNvPr id="1071" name="Button 47" hidden="1">
              <a:extLst>
                <a:ext uri="{63B3BB69-23CF-44E3-9099-C40C66FF867C}">
                  <a14:compatExt spid="_x0000_s1071"/>
                </a:ext>
                <a:ext uri="{FF2B5EF4-FFF2-40B4-BE49-F238E27FC236}">
                  <a16:creationId xmlns:a16="http://schemas.microsoft.com/office/drawing/2014/main" id="{00000000-0008-0000-0000-00002F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DE" sz="800" b="0" i="0" u="none" strike="noStrike" baseline="0">
                  <a:solidFill>
                    <a:srgbClr val="969696"/>
                  </a:solidFill>
                  <a:latin typeface="Calibri"/>
                  <a:ea typeface="Calibri"/>
                  <a:cs typeface="Calibri"/>
                </a:rPr>
                <a:t>Update xlsm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409575</xdr:colOff>
          <xdr:row>0</xdr:row>
          <xdr:rowOff>447675</xdr:rowOff>
        </xdr:from>
        <xdr:to>
          <xdr:col>4</xdr:col>
          <xdr:colOff>495300</xdr:colOff>
          <xdr:row>1</xdr:row>
          <xdr:rowOff>0</xdr:rowOff>
        </xdr:to>
        <xdr:sp macro="" textlink="">
          <xdr:nvSpPr>
            <xdr:cNvPr id="1074" name="Button 50" hidden="1">
              <a:extLst>
                <a:ext uri="{63B3BB69-23CF-44E3-9099-C40C66FF867C}">
                  <a14:compatExt spid="_x0000_s1074"/>
                </a:ext>
                <a:ext uri="{FF2B5EF4-FFF2-40B4-BE49-F238E27FC236}">
                  <a16:creationId xmlns:a16="http://schemas.microsoft.com/office/drawing/2014/main" id="{00000000-0008-0000-0000-000032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DE" sz="800" b="0" i="0" u="none" strike="noStrike" baseline="0">
                  <a:solidFill>
                    <a:srgbClr val="969696"/>
                  </a:solidFill>
                  <a:latin typeface="Calibri"/>
                  <a:ea typeface="Calibri"/>
                  <a:cs typeface="Calibri"/>
                </a:rPr>
                <a:t>Fehler oder Vorschlag melden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50</xdr:row>
          <xdr:rowOff>9525</xdr:rowOff>
        </xdr:from>
        <xdr:to>
          <xdr:col>3</xdr:col>
          <xdr:colOff>19050</xdr:colOff>
          <xdr:row>50</xdr:row>
          <xdr:rowOff>19050</xdr:rowOff>
        </xdr:to>
        <xdr:sp macro="" textlink="">
          <xdr:nvSpPr>
            <xdr:cNvPr id="1078" name="FilterButton" hidden="1">
              <a:extLst>
                <a:ext uri="{63B3BB69-23CF-44E3-9099-C40C66FF867C}">
                  <a14:compatExt spid="_x0000_s1078"/>
                </a:ext>
                <a:ext uri="{FF2B5EF4-FFF2-40B4-BE49-F238E27FC236}">
                  <a16:creationId xmlns:a16="http://schemas.microsoft.com/office/drawing/2014/main" id="{00000000-0008-0000-0000-000036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Y:\MuP-Water\Projekte\P-23035_LHW_GEK_Selke\03_Planung\01_Berichtswesen\04_Ma&#223;nahmenableitung\Ma&#223;nahmen_p\Ma&#223;nahmen_p.xlsx" TargetMode="External"/><Relationship Id="rId1" Type="http://schemas.openxmlformats.org/officeDocument/2006/relationships/externalLinkPath" Target="/MuP-Water/Projekte/P-23035_LHW_GEK_Selke/03_Planung/01_Berichtswesen/04_Ma&#223;nahmenableitung/Ma&#223;nahmen_p/Ma&#223;nahmen_p.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INFO"/>
      <sheetName val="Daten"/>
      <sheetName val="eindeutig_MN"/>
      <sheetName val="BW_Kat"/>
      <sheetName val="BR_Kat"/>
      <sheetName val="DG_Kat"/>
      <sheetName val="BarrW_Kat"/>
      <sheetName val="BW_MN_Kat"/>
      <sheetName val="MN_Prio_Kat"/>
      <sheetName val="Gew"/>
      <sheetName val="Geodaten"/>
      <sheetName val="PrioMN"/>
    </sheetNames>
    <sheetDataSet>
      <sheetData sheetId="0"/>
      <sheetData sheetId="1"/>
      <sheetData sheetId="2"/>
      <sheetData sheetId="3"/>
      <sheetData sheetId="4"/>
      <sheetData sheetId="5"/>
      <sheetData sheetId="6"/>
      <sheetData sheetId="7"/>
      <sheetData sheetId="8"/>
      <sheetData sheetId="9"/>
      <sheetData sheetId="10"/>
      <sheetData sheetId="1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5CABA00-C071-4C03-BEE1-591E1DE041B3}" name="Image_tbl" displayName="Image_tbl" ref="A22:E25" totalsRowShown="0" headerRowDxfId="38" dataDxfId="36" headerRowBorderDxfId="37" tableBorderDxfId="35">
  <autoFilter ref="A22:E25" xr:uid="{45CABA00-C071-4C03-BEE1-591E1DE041B3}">
    <filterColumn colId="0" hiddenButton="1"/>
    <filterColumn colId="1" hiddenButton="1"/>
    <filterColumn colId="2" hiddenButton="1"/>
    <filterColumn colId="3" hiddenButton="1"/>
    <filterColumn colId="4" hiddenButton="1"/>
  </autoFilter>
  <tableColumns count="5">
    <tableColumn id="1" xr3:uid="{812A813F-1462-4E2C-A0B2-C221603FC1A2}" name="Zellen mit Bild" dataDxfId="34"/>
    <tableColumn id="2" xr3:uid="{BC47C355-7A6B-457E-9662-89F4C724E62F}" name="Text statt Bild" dataDxfId="33"/>
    <tableColumn id="3" xr3:uid="{6A2D6DEF-1B88-47E3-81E9-8B2EEF5919EA}" name="Rand" dataDxfId="32"/>
    <tableColumn id="4" xr3:uid="{F32D2AD6-033D-46DF-B9C7-528779DA3DDD}" name="Spalte1" dataDxfId="31"/>
    <tableColumn id="5" xr3:uid="{C1738CE9-D537-4415-B10D-DE545EC97557}" name="3" dataDxfId="30"/>
  </tableColumns>
  <tableStyleInfo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9CB437E-CC8F-428E-AB3C-DBE574ABBCCC}" name="RowHeight_tbl" displayName="RowHeight_tbl" ref="A28:E33" totalsRowShown="0" headerRowDxfId="29" dataDxfId="27" headerRowBorderDxfId="28" tableBorderDxfId="26" totalsRowBorderDxfId="25">
  <autoFilter ref="A28:E33" xr:uid="{19CB437E-CC8F-428E-AB3C-DBE574ABBCCC}">
    <filterColumn colId="0" hiddenButton="1"/>
    <filterColumn colId="1" hiddenButton="1"/>
    <filterColumn colId="2" hiddenButton="1"/>
    <filterColumn colId="3" hiddenButton="1"/>
    <filterColumn colId="4" hiddenButton="1"/>
  </autoFilter>
  <tableColumns count="5">
    <tableColumn id="1" xr3:uid="{0DBAC91A-5EB9-49C1-AABA-63346BC37B6F}" name="Zellbereiche" dataDxfId="24"/>
    <tableColumn id="2" xr3:uid="{2A63AFB7-C067-4E58-AD97-4BC76329881E}" name="Min. Höhe" dataDxfId="23"/>
    <tableColumn id="3" xr3:uid="{1A498C0B-3CA4-4F94-B5C5-62281C30823F}" name="Spalte1" dataDxfId="22"/>
    <tableColumn id="4" xr3:uid="{1A34C677-2498-44E9-AE7B-5417D07B88E0}" name="Spalte2" dataDxfId="21"/>
    <tableColumn id="5" xr3:uid="{A38DD90D-10C4-4488-9D63-5925E1B90985}" name="3" dataDxfId="20"/>
  </tableColumns>
  <tableStyleInfo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86425562-AC03-4ABC-A831-C9C5F6CF5264}" name="CheckCellSize_tbl" displayName="CheckCellSize_tbl" ref="A36:E45" totalsRowShown="0" headerRowDxfId="19" dataDxfId="17" headerRowBorderDxfId="18" tableBorderDxfId="16" totalsRowBorderDxfId="15">
  <autoFilter ref="A36:E45" xr:uid="{86425562-AC03-4ABC-A831-C9C5F6CF5264}">
    <filterColumn colId="0" hiddenButton="1"/>
    <filterColumn colId="1" hiddenButton="1"/>
    <filterColumn colId="2" hiddenButton="1"/>
    <filterColumn colId="3" hiddenButton="1"/>
    <filterColumn colId="4" hiddenButton="1"/>
  </autoFilter>
  <tableColumns count="5">
    <tableColumn id="1" xr3:uid="{F9E15540-54B3-4F23-A049-1490E1423030}" name="Zellbereiche" dataDxfId="14"/>
    <tableColumn id="2" xr3:uid="{863751DC-3D6C-4CA4-86CD-8CD20F4042E6}" name="Spalte1" dataDxfId="13"/>
    <tableColumn id="3" xr3:uid="{B820FD7D-35AB-4EC7-95C4-16EC9A05B3C1}" name="Spalte2" dataDxfId="12"/>
    <tableColumn id="4" xr3:uid="{E1FE287F-A289-40F8-BC07-3F06019B98E2}" name="Spalte3" dataDxfId="11"/>
    <tableColumn id="5" xr3:uid="{0F9470CE-767E-463D-8F9A-0C6A1D275B32}" name="Spalte4" dataDxfId="10"/>
  </tableColumns>
  <tableStyleInfo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89280A2-0926-41FE-8D82-3FF766C856C0}" name="IDs_tbl" displayName="IDs_tbl" ref="A51:E424" totalsRowShown="0" headerRowDxfId="9" dataDxfId="8" tableBorderDxfId="7">
  <autoFilter ref="A51:E424" xr:uid="{089280A2-0926-41FE-8D82-3FF766C856C0}"/>
  <tableColumns count="5">
    <tableColumn id="1" xr3:uid="{E444C260-5227-42F8-94A8-70DFBA82783A}" name="ID" dataDxfId="6"/>
    <tableColumn id="2" xr3:uid="{A7BDFEB9-FF1D-48CC-A002-4AA7086E06F1}" name="Export Name" dataDxfId="5">
      <calculatedColumnFormula>"Steckbrief_"&amp;INDEX([1]!Maßnahmen_p[WH Code],MATCH(IDs_tbl[[#This Row],[ID]],[1]!Maßnahmen_p[QBW ID],0))</calculatedColumnFormula>
    </tableColumn>
    <tableColumn id="3" xr3:uid="{275F5FB8-0769-472F-AA39-8949E2A45F58}" name="Export" dataDxfId="4"/>
    <tableColumn id="7" xr3:uid="{6B74ABF7-FEB9-4F5C-994C-8A76636B9772}" name="Fehler" dataDxfId="3"/>
    <tableColumn id="4" xr3:uid="{A84C926E-8C94-4C1E-B3BE-158E743AE7EF}" name="Link" dataDxfId="2"/>
  </tableColumns>
  <tableStyleInfo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17" Type="http://schemas.openxmlformats.org/officeDocument/2006/relationships/hyperlink" Target="Ausgabe/20241119/A10_1_Ma&#223;nahmensteckbriefe_Punktuelle_Ma&#223;nahmen_GEK_Selke.xlsx" TargetMode="External"/><Relationship Id="rId299" Type="http://schemas.openxmlformats.org/officeDocument/2006/relationships/hyperlink" Target="Ausgabe/20241119/A10_1_Ma&#223;nahmensteckbriefe_Punktuelle_Ma&#223;nahmen_GEK_Selke.xlsx" TargetMode="External"/><Relationship Id="rId21" Type="http://schemas.openxmlformats.org/officeDocument/2006/relationships/hyperlink" Target="Ausgabe/20241119/A10_1_Ma&#223;nahmensteckbriefe_Punktuelle_Ma&#223;nahmen_GEK_Selke.xlsx" TargetMode="External"/><Relationship Id="rId63" Type="http://schemas.openxmlformats.org/officeDocument/2006/relationships/hyperlink" Target="Ausgabe/20241119/A10_1_Ma&#223;nahmensteckbriefe_Punktuelle_Ma&#223;nahmen_GEK_Selke.xlsx" TargetMode="External"/><Relationship Id="rId159" Type="http://schemas.openxmlformats.org/officeDocument/2006/relationships/hyperlink" Target="Ausgabe/20241119/A10_1_Ma&#223;nahmensteckbriefe_Punktuelle_Ma&#223;nahmen_GEK_Selke.xlsx" TargetMode="External"/><Relationship Id="rId324" Type="http://schemas.openxmlformats.org/officeDocument/2006/relationships/hyperlink" Target="Ausgabe/20241119/A10_1_Ma&#223;nahmensteckbriefe_Punktuelle_Ma&#223;nahmen_GEK_Selke.xlsx" TargetMode="External"/><Relationship Id="rId366" Type="http://schemas.openxmlformats.org/officeDocument/2006/relationships/hyperlink" Target="Ausgabe/20241119/A10_1_Ma&#223;nahmensteckbriefe_Punktuelle_Ma&#223;nahmen_GEK_Selke.xlsx" TargetMode="External"/><Relationship Id="rId170" Type="http://schemas.openxmlformats.org/officeDocument/2006/relationships/hyperlink" Target="Ausgabe/20241119/A10_1_Ma&#223;nahmensteckbriefe_Punktuelle_Ma&#223;nahmen_GEK_Selke.xlsx" TargetMode="External"/><Relationship Id="rId226" Type="http://schemas.openxmlformats.org/officeDocument/2006/relationships/hyperlink" Target="Ausgabe/20241119/A10_1_Ma&#223;nahmensteckbriefe_Punktuelle_Ma&#223;nahmen_GEK_Selke.xlsx" TargetMode="External"/><Relationship Id="rId268" Type="http://schemas.openxmlformats.org/officeDocument/2006/relationships/hyperlink" Target="Ausgabe/20241119/A10_1_Ma&#223;nahmensteckbriefe_Punktuelle_Ma&#223;nahmen_GEK_Selke.xlsx" TargetMode="External"/><Relationship Id="rId32" Type="http://schemas.openxmlformats.org/officeDocument/2006/relationships/hyperlink" Target="Ausgabe/20241119/A10_1_Ma&#223;nahmensteckbriefe_Punktuelle_Ma&#223;nahmen_GEK_Selke.xlsx" TargetMode="External"/><Relationship Id="rId74" Type="http://schemas.openxmlformats.org/officeDocument/2006/relationships/hyperlink" Target="Ausgabe/20241119/A10_1_Ma&#223;nahmensteckbriefe_Punktuelle_Ma&#223;nahmen_GEK_Selke.xlsx" TargetMode="External"/><Relationship Id="rId128" Type="http://schemas.openxmlformats.org/officeDocument/2006/relationships/hyperlink" Target="Ausgabe/20241119/A10_1_Ma&#223;nahmensteckbriefe_Punktuelle_Ma&#223;nahmen_GEK_Selke.xlsx" TargetMode="External"/><Relationship Id="rId335" Type="http://schemas.openxmlformats.org/officeDocument/2006/relationships/hyperlink" Target="Ausgabe/20241119/A10_1_Ma&#223;nahmensteckbriefe_Punktuelle_Ma&#223;nahmen_GEK_Selke.xlsx" TargetMode="External"/><Relationship Id="rId377" Type="http://schemas.openxmlformats.org/officeDocument/2006/relationships/control" Target="../activeX/activeX1.xml"/><Relationship Id="rId5" Type="http://schemas.openxmlformats.org/officeDocument/2006/relationships/hyperlink" Target="Ausgabe/20241119/A10_1_Ma&#223;nahmensteckbriefe_Punktuelle_Ma&#223;nahmen_GEK_Selke.xlsx" TargetMode="External"/><Relationship Id="rId181" Type="http://schemas.openxmlformats.org/officeDocument/2006/relationships/hyperlink" Target="Ausgabe/20241119/A10_1_Ma&#223;nahmensteckbriefe_Punktuelle_Ma&#223;nahmen_GEK_Selke.xlsx" TargetMode="External"/><Relationship Id="rId237" Type="http://schemas.openxmlformats.org/officeDocument/2006/relationships/hyperlink" Target="Ausgabe/20241119/A10_1_Ma&#223;nahmensteckbriefe_Punktuelle_Ma&#223;nahmen_GEK_Selke.xlsx" TargetMode="External"/><Relationship Id="rId402" Type="http://schemas.openxmlformats.org/officeDocument/2006/relationships/comments" Target="../comments1.xml"/><Relationship Id="rId279" Type="http://schemas.openxmlformats.org/officeDocument/2006/relationships/hyperlink" Target="Ausgabe/20241119/A10_1_Ma&#223;nahmensteckbriefe_Punktuelle_Ma&#223;nahmen_GEK_Selke.xlsx" TargetMode="External"/><Relationship Id="rId43" Type="http://schemas.openxmlformats.org/officeDocument/2006/relationships/hyperlink" Target="Ausgabe/20241119/A10_1_Ma&#223;nahmensteckbriefe_Punktuelle_Ma&#223;nahmen_GEK_Selke.xlsx" TargetMode="External"/><Relationship Id="rId139" Type="http://schemas.openxmlformats.org/officeDocument/2006/relationships/hyperlink" Target="Ausgabe/20241119/A10_1_Ma&#223;nahmensteckbriefe_Punktuelle_Ma&#223;nahmen_GEK_Selke.xlsx" TargetMode="External"/><Relationship Id="rId290" Type="http://schemas.openxmlformats.org/officeDocument/2006/relationships/hyperlink" Target="Ausgabe/20241119/A10_1_Ma&#223;nahmensteckbriefe_Punktuelle_Ma&#223;nahmen_GEK_Selke.xlsx" TargetMode="External"/><Relationship Id="rId304" Type="http://schemas.openxmlformats.org/officeDocument/2006/relationships/hyperlink" Target="Ausgabe/20241119/A10_1_Ma&#223;nahmensteckbriefe_Punktuelle_Ma&#223;nahmen_GEK_Selke.xlsx" TargetMode="External"/><Relationship Id="rId346" Type="http://schemas.openxmlformats.org/officeDocument/2006/relationships/hyperlink" Target="Ausgabe/20241119/A10_1_Ma&#223;nahmensteckbriefe_Punktuelle_Ma&#223;nahmen_GEK_Selke.xlsx" TargetMode="External"/><Relationship Id="rId388" Type="http://schemas.openxmlformats.org/officeDocument/2006/relationships/ctrlProp" Target="../ctrlProps/ctrlProp2.xml"/><Relationship Id="rId85" Type="http://schemas.openxmlformats.org/officeDocument/2006/relationships/hyperlink" Target="Ausgabe/20241119/A10_1_Ma&#223;nahmensteckbriefe_Punktuelle_Ma&#223;nahmen_GEK_Selke.xlsx" TargetMode="External"/><Relationship Id="rId150" Type="http://schemas.openxmlformats.org/officeDocument/2006/relationships/hyperlink" Target="Ausgabe/20241119/A10_1_Ma&#223;nahmensteckbriefe_Punktuelle_Ma&#223;nahmen_GEK_Selke.xlsx" TargetMode="External"/><Relationship Id="rId192" Type="http://schemas.openxmlformats.org/officeDocument/2006/relationships/hyperlink" Target="Ausgabe/20241119/A10_1_Ma&#223;nahmensteckbriefe_Punktuelle_Ma&#223;nahmen_GEK_Selke.xlsx" TargetMode="External"/><Relationship Id="rId206" Type="http://schemas.openxmlformats.org/officeDocument/2006/relationships/hyperlink" Target="Ausgabe/20241119/A10_1_Ma&#223;nahmensteckbriefe_Punktuelle_Ma&#223;nahmen_GEK_Selke.xlsx" TargetMode="External"/><Relationship Id="rId248" Type="http://schemas.openxmlformats.org/officeDocument/2006/relationships/hyperlink" Target="Ausgabe/20241119/A10_1_Ma&#223;nahmensteckbriefe_Punktuelle_Ma&#223;nahmen_GEK_Selke.xlsx" TargetMode="External"/><Relationship Id="rId12" Type="http://schemas.openxmlformats.org/officeDocument/2006/relationships/hyperlink" Target="Ausgabe/20241119/A10_1_Ma&#223;nahmensteckbriefe_Punktuelle_Ma&#223;nahmen_GEK_Selke.xlsx" TargetMode="External"/><Relationship Id="rId108" Type="http://schemas.openxmlformats.org/officeDocument/2006/relationships/hyperlink" Target="Ausgabe/20241119/A10_1_Ma&#223;nahmensteckbriefe_Punktuelle_Ma&#223;nahmen_GEK_Selke.xlsx" TargetMode="External"/><Relationship Id="rId315" Type="http://schemas.openxmlformats.org/officeDocument/2006/relationships/hyperlink" Target="Ausgabe/20241119/A10_1_Ma&#223;nahmensteckbriefe_Punktuelle_Ma&#223;nahmen_GEK_Selke.xlsx" TargetMode="External"/><Relationship Id="rId357" Type="http://schemas.openxmlformats.org/officeDocument/2006/relationships/hyperlink" Target="Ausgabe/20241119/A10_1_Ma&#223;nahmensteckbriefe_Punktuelle_Ma&#223;nahmen_GEK_Selke.xlsx" TargetMode="External"/><Relationship Id="rId54" Type="http://schemas.openxmlformats.org/officeDocument/2006/relationships/hyperlink" Target="Ausgabe/20241119/A10_1_Ma&#223;nahmensteckbriefe_Punktuelle_Ma&#223;nahmen_GEK_Selke.xlsx" TargetMode="External"/><Relationship Id="rId96" Type="http://schemas.openxmlformats.org/officeDocument/2006/relationships/hyperlink" Target="Ausgabe/20241119/A10_1_Ma&#223;nahmensteckbriefe_Punktuelle_Ma&#223;nahmen_GEK_Selke.xlsx" TargetMode="External"/><Relationship Id="rId161" Type="http://schemas.openxmlformats.org/officeDocument/2006/relationships/hyperlink" Target="Ausgabe/20241119/A10_1_Ma&#223;nahmensteckbriefe_Punktuelle_Ma&#223;nahmen_GEK_Selke.xlsx" TargetMode="External"/><Relationship Id="rId217" Type="http://schemas.openxmlformats.org/officeDocument/2006/relationships/hyperlink" Target="Ausgabe/20241119/A10_1_Ma&#223;nahmensteckbriefe_Punktuelle_Ma&#223;nahmen_GEK_Selke.xlsx" TargetMode="External"/><Relationship Id="rId399" Type="http://schemas.openxmlformats.org/officeDocument/2006/relationships/table" Target="../tables/table2.xml"/><Relationship Id="rId259" Type="http://schemas.openxmlformats.org/officeDocument/2006/relationships/hyperlink" Target="Ausgabe/20241119/A10_1_Ma&#223;nahmensteckbriefe_Punktuelle_Ma&#223;nahmen_GEK_Selke.xlsx" TargetMode="External"/><Relationship Id="rId23" Type="http://schemas.openxmlformats.org/officeDocument/2006/relationships/hyperlink" Target="Ausgabe/20241119/A10_1_Ma&#223;nahmensteckbriefe_Punktuelle_Ma&#223;nahmen_GEK_Selke.xlsx" TargetMode="External"/><Relationship Id="rId119" Type="http://schemas.openxmlformats.org/officeDocument/2006/relationships/hyperlink" Target="Ausgabe/20241119/A10_1_Ma&#223;nahmensteckbriefe_Punktuelle_Ma&#223;nahmen_GEK_Selke.xlsx" TargetMode="External"/><Relationship Id="rId270" Type="http://schemas.openxmlformats.org/officeDocument/2006/relationships/hyperlink" Target="Ausgabe/20241119/A10_1_Ma&#223;nahmensteckbriefe_Punktuelle_Ma&#223;nahmen_GEK_Selke.xlsx" TargetMode="External"/><Relationship Id="rId326" Type="http://schemas.openxmlformats.org/officeDocument/2006/relationships/hyperlink" Target="Ausgabe/20241119/A10_1_Ma&#223;nahmensteckbriefe_Punktuelle_Ma&#223;nahmen_GEK_Selke.xlsx" TargetMode="External"/><Relationship Id="rId65" Type="http://schemas.openxmlformats.org/officeDocument/2006/relationships/hyperlink" Target="Ausgabe/20241119/A10_1_Ma&#223;nahmensteckbriefe_Punktuelle_Ma&#223;nahmen_GEK_Selke.xlsx" TargetMode="External"/><Relationship Id="rId130" Type="http://schemas.openxmlformats.org/officeDocument/2006/relationships/hyperlink" Target="Ausgabe/20241119/A10_1_Ma&#223;nahmensteckbriefe_Punktuelle_Ma&#223;nahmen_GEK_Selke.xlsx" TargetMode="External"/><Relationship Id="rId368" Type="http://schemas.openxmlformats.org/officeDocument/2006/relationships/hyperlink" Target="Ausgabe/20241119/A10_1_Ma&#223;nahmensteckbriefe_Punktuelle_Ma&#223;nahmen_GEK_Selke.xlsx" TargetMode="External"/><Relationship Id="rId172" Type="http://schemas.openxmlformats.org/officeDocument/2006/relationships/hyperlink" Target="Ausgabe/20241119/A10_1_Ma&#223;nahmensteckbriefe_Punktuelle_Ma&#223;nahmen_GEK_Selke.xlsx" TargetMode="External"/><Relationship Id="rId228" Type="http://schemas.openxmlformats.org/officeDocument/2006/relationships/hyperlink" Target="Ausgabe/20241119/A10_1_Ma&#223;nahmensteckbriefe_Punktuelle_Ma&#223;nahmen_GEK_Selke.xlsx" TargetMode="External"/><Relationship Id="rId281" Type="http://schemas.openxmlformats.org/officeDocument/2006/relationships/hyperlink" Target="Ausgabe/20241119/A10_1_Ma&#223;nahmensteckbriefe_Punktuelle_Ma&#223;nahmen_GEK_Selke.xlsx" TargetMode="External"/><Relationship Id="rId337" Type="http://schemas.openxmlformats.org/officeDocument/2006/relationships/hyperlink" Target="Ausgabe/20241119/A10_1_Ma&#223;nahmensteckbriefe_Punktuelle_Ma&#223;nahmen_GEK_Selke.xlsx" TargetMode="External"/><Relationship Id="rId34" Type="http://schemas.openxmlformats.org/officeDocument/2006/relationships/hyperlink" Target="Ausgabe/20241119/A10_1_Ma&#223;nahmensteckbriefe_Punktuelle_Ma&#223;nahmen_GEK_Selke.xlsx" TargetMode="External"/><Relationship Id="rId76" Type="http://schemas.openxmlformats.org/officeDocument/2006/relationships/hyperlink" Target="Ausgabe/20241119/A10_1_Ma&#223;nahmensteckbriefe_Punktuelle_Ma&#223;nahmen_GEK_Selke.xlsx" TargetMode="External"/><Relationship Id="rId141" Type="http://schemas.openxmlformats.org/officeDocument/2006/relationships/hyperlink" Target="Ausgabe/20241119/A10_1_Ma&#223;nahmensteckbriefe_Punktuelle_Ma&#223;nahmen_GEK_Selke.xlsx" TargetMode="External"/><Relationship Id="rId379" Type="http://schemas.openxmlformats.org/officeDocument/2006/relationships/control" Target="../activeX/activeX2.xml"/><Relationship Id="rId7" Type="http://schemas.openxmlformats.org/officeDocument/2006/relationships/hyperlink" Target="Ausgabe/20241119/A10_1_Ma&#223;nahmensteckbriefe_Punktuelle_Ma&#223;nahmen_GEK_Selke.xlsx" TargetMode="External"/><Relationship Id="rId183" Type="http://schemas.openxmlformats.org/officeDocument/2006/relationships/hyperlink" Target="Ausgabe/20241119/A10_1_Ma&#223;nahmensteckbriefe_Punktuelle_Ma&#223;nahmen_GEK_Selke.xlsx" TargetMode="External"/><Relationship Id="rId239" Type="http://schemas.openxmlformats.org/officeDocument/2006/relationships/hyperlink" Target="Ausgabe/20241119/A10_1_Ma&#223;nahmensteckbriefe_Punktuelle_Ma&#223;nahmen_GEK_Selke.xlsx" TargetMode="External"/><Relationship Id="rId390" Type="http://schemas.openxmlformats.org/officeDocument/2006/relationships/ctrlProp" Target="../ctrlProps/ctrlProp4.xml"/><Relationship Id="rId250" Type="http://schemas.openxmlformats.org/officeDocument/2006/relationships/hyperlink" Target="Ausgabe/20241119/A10_1_Ma&#223;nahmensteckbriefe_Punktuelle_Ma&#223;nahmen_GEK_Selke.xlsx" TargetMode="External"/><Relationship Id="rId292" Type="http://schemas.openxmlformats.org/officeDocument/2006/relationships/hyperlink" Target="Ausgabe/20241119/A10_1_Ma&#223;nahmensteckbriefe_Punktuelle_Ma&#223;nahmen_GEK_Selke.xlsx" TargetMode="External"/><Relationship Id="rId306" Type="http://schemas.openxmlformats.org/officeDocument/2006/relationships/hyperlink" Target="Ausgabe/20241119/A10_1_Ma&#223;nahmensteckbriefe_Punktuelle_Ma&#223;nahmen_GEK_Selke.xlsx" TargetMode="External"/><Relationship Id="rId45" Type="http://schemas.openxmlformats.org/officeDocument/2006/relationships/hyperlink" Target="Ausgabe/20241119/A10_1_Ma&#223;nahmensteckbriefe_Punktuelle_Ma&#223;nahmen_GEK_Selke.xlsx" TargetMode="External"/><Relationship Id="rId87" Type="http://schemas.openxmlformats.org/officeDocument/2006/relationships/hyperlink" Target="Ausgabe/20241119/A10_1_Ma&#223;nahmensteckbriefe_Punktuelle_Ma&#223;nahmen_GEK_Selke.xlsx" TargetMode="External"/><Relationship Id="rId110" Type="http://schemas.openxmlformats.org/officeDocument/2006/relationships/hyperlink" Target="Ausgabe/20241119/A10_1_Ma&#223;nahmensteckbriefe_Punktuelle_Ma&#223;nahmen_GEK_Selke.xlsx" TargetMode="External"/><Relationship Id="rId348" Type="http://schemas.openxmlformats.org/officeDocument/2006/relationships/hyperlink" Target="Ausgabe/20241119/A10_1_Ma&#223;nahmensteckbriefe_Punktuelle_Ma&#223;nahmen_GEK_Selke.xlsx" TargetMode="External"/><Relationship Id="rId152" Type="http://schemas.openxmlformats.org/officeDocument/2006/relationships/hyperlink" Target="Ausgabe/20241119/A10_1_Ma&#223;nahmensteckbriefe_Punktuelle_Ma&#223;nahmen_GEK_Selke.xlsx" TargetMode="External"/><Relationship Id="rId194" Type="http://schemas.openxmlformats.org/officeDocument/2006/relationships/hyperlink" Target="Ausgabe/20241119/A10_1_Ma&#223;nahmensteckbriefe_Punktuelle_Ma&#223;nahmen_GEK_Selke.xlsx" TargetMode="External"/><Relationship Id="rId208" Type="http://schemas.openxmlformats.org/officeDocument/2006/relationships/hyperlink" Target="Ausgabe/20241119/A10_1_Ma&#223;nahmensteckbriefe_Punktuelle_Ma&#223;nahmen_GEK_Selke.xlsx" TargetMode="External"/><Relationship Id="rId261" Type="http://schemas.openxmlformats.org/officeDocument/2006/relationships/hyperlink" Target="Ausgabe/20241119/A10_1_Ma&#223;nahmensteckbriefe_Punktuelle_Ma&#223;nahmen_GEK_Selke.xlsx" TargetMode="External"/><Relationship Id="rId14" Type="http://schemas.openxmlformats.org/officeDocument/2006/relationships/hyperlink" Target="Ausgabe/20241119/A10_1_Ma&#223;nahmensteckbriefe_Punktuelle_Ma&#223;nahmen_GEK_Selke.xlsx" TargetMode="External"/><Relationship Id="rId56" Type="http://schemas.openxmlformats.org/officeDocument/2006/relationships/hyperlink" Target="Ausgabe/20241119/A10_1_Ma&#223;nahmensteckbriefe_Punktuelle_Ma&#223;nahmen_GEK_Selke.xlsx" TargetMode="External"/><Relationship Id="rId317" Type="http://schemas.openxmlformats.org/officeDocument/2006/relationships/hyperlink" Target="Ausgabe/20241119/A10_1_Ma&#223;nahmensteckbriefe_Punktuelle_Ma&#223;nahmen_GEK_Selke.xlsx" TargetMode="External"/><Relationship Id="rId359" Type="http://schemas.openxmlformats.org/officeDocument/2006/relationships/hyperlink" Target="Ausgabe/20241119/A10_1_Ma&#223;nahmensteckbriefe_Punktuelle_Ma&#223;nahmen_GEK_Selke.xlsx" TargetMode="External"/><Relationship Id="rId98" Type="http://schemas.openxmlformats.org/officeDocument/2006/relationships/hyperlink" Target="Ausgabe/20241119/A10_1_Ma&#223;nahmensteckbriefe_Punktuelle_Ma&#223;nahmen_GEK_Selke.xlsx" TargetMode="External"/><Relationship Id="rId121" Type="http://schemas.openxmlformats.org/officeDocument/2006/relationships/hyperlink" Target="Ausgabe/20241119/A10_1_Ma&#223;nahmensteckbriefe_Punktuelle_Ma&#223;nahmen_GEK_Selke.xlsx" TargetMode="External"/><Relationship Id="rId163" Type="http://schemas.openxmlformats.org/officeDocument/2006/relationships/hyperlink" Target="Ausgabe/20241119/A10_1_Ma&#223;nahmensteckbriefe_Punktuelle_Ma&#223;nahmen_GEK_Selke.xlsx" TargetMode="External"/><Relationship Id="rId219" Type="http://schemas.openxmlformats.org/officeDocument/2006/relationships/hyperlink" Target="Ausgabe/20241119/A10_1_Ma&#223;nahmensteckbriefe_Punktuelle_Ma&#223;nahmen_GEK_Selke.xlsx" TargetMode="External"/><Relationship Id="rId370" Type="http://schemas.openxmlformats.org/officeDocument/2006/relationships/hyperlink" Target="Ausgabe/20241119/A10_1_Ma&#223;nahmensteckbriefe_Punktuelle_Ma&#223;nahmen_GEK_Selke.xlsx" TargetMode="External"/><Relationship Id="rId230" Type="http://schemas.openxmlformats.org/officeDocument/2006/relationships/hyperlink" Target="Ausgabe/20241119/A10_1_Ma&#223;nahmensteckbriefe_Punktuelle_Ma&#223;nahmen_GEK_Selke.xlsx" TargetMode="External"/><Relationship Id="rId25" Type="http://schemas.openxmlformats.org/officeDocument/2006/relationships/hyperlink" Target="Ausgabe/20241119/A10_1_Ma&#223;nahmensteckbriefe_Punktuelle_Ma&#223;nahmen_GEK_Selke.xlsx" TargetMode="External"/><Relationship Id="rId67" Type="http://schemas.openxmlformats.org/officeDocument/2006/relationships/hyperlink" Target="Ausgabe/20241119/A10_1_Ma&#223;nahmensteckbriefe_Punktuelle_Ma&#223;nahmen_GEK_Selke.xlsx" TargetMode="External"/><Relationship Id="rId272" Type="http://schemas.openxmlformats.org/officeDocument/2006/relationships/hyperlink" Target="Ausgabe/20241119/A10_1_Ma&#223;nahmensteckbriefe_Punktuelle_Ma&#223;nahmen_GEK_Selke.xlsx" TargetMode="External"/><Relationship Id="rId328" Type="http://schemas.openxmlformats.org/officeDocument/2006/relationships/hyperlink" Target="Ausgabe/20241119/A10_1_Ma&#223;nahmensteckbriefe_Punktuelle_Ma&#223;nahmen_GEK_Selke.xlsx" TargetMode="External"/><Relationship Id="rId132" Type="http://schemas.openxmlformats.org/officeDocument/2006/relationships/hyperlink" Target="Ausgabe/20241119/A10_1_Ma&#223;nahmensteckbriefe_Punktuelle_Ma&#223;nahmen_GEK_Selke.xlsx" TargetMode="External"/><Relationship Id="rId174" Type="http://schemas.openxmlformats.org/officeDocument/2006/relationships/hyperlink" Target="Ausgabe/20241119/A10_1_Ma&#223;nahmensteckbriefe_Punktuelle_Ma&#223;nahmen_GEK_Selke.xlsx" TargetMode="External"/><Relationship Id="rId381" Type="http://schemas.openxmlformats.org/officeDocument/2006/relationships/control" Target="../activeX/activeX3.xml"/><Relationship Id="rId241" Type="http://schemas.openxmlformats.org/officeDocument/2006/relationships/hyperlink" Target="Ausgabe/20241119/A10_1_Ma&#223;nahmensteckbriefe_Punktuelle_Ma&#223;nahmen_GEK_Selke.xlsx" TargetMode="External"/><Relationship Id="rId36" Type="http://schemas.openxmlformats.org/officeDocument/2006/relationships/hyperlink" Target="Ausgabe/20241119/A10_1_Ma&#223;nahmensteckbriefe_Punktuelle_Ma&#223;nahmen_GEK_Selke.xlsx" TargetMode="External"/><Relationship Id="rId283" Type="http://schemas.openxmlformats.org/officeDocument/2006/relationships/hyperlink" Target="Ausgabe/20241119/A10_1_Ma&#223;nahmensteckbriefe_Punktuelle_Ma&#223;nahmen_GEK_Selke.xlsx" TargetMode="External"/><Relationship Id="rId339" Type="http://schemas.openxmlformats.org/officeDocument/2006/relationships/hyperlink" Target="Ausgabe/20241119/A10_1_Ma&#223;nahmensteckbriefe_Punktuelle_Ma&#223;nahmen_GEK_Selke.xlsx" TargetMode="External"/><Relationship Id="rId78" Type="http://schemas.openxmlformats.org/officeDocument/2006/relationships/hyperlink" Target="Ausgabe/20241119/A10_1_Ma&#223;nahmensteckbriefe_Punktuelle_Ma&#223;nahmen_GEK_Selke.xlsx" TargetMode="External"/><Relationship Id="rId101" Type="http://schemas.openxmlformats.org/officeDocument/2006/relationships/hyperlink" Target="Ausgabe/20241119/A10_1_Ma&#223;nahmensteckbriefe_Punktuelle_Ma&#223;nahmen_GEK_Selke.xlsx" TargetMode="External"/><Relationship Id="rId143" Type="http://schemas.openxmlformats.org/officeDocument/2006/relationships/hyperlink" Target="Ausgabe/20241119/A10_1_Ma&#223;nahmensteckbriefe_Punktuelle_Ma&#223;nahmen_GEK_Selke.xlsx" TargetMode="External"/><Relationship Id="rId185" Type="http://schemas.openxmlformats.org/officeDocument/2006/relationships/hyperlink" Target="Ausgabe/20241119/A10_1_Ma&#223;nahmensteckbriefe_Punktuelle_Ma&#223;nahmen_GEK_Selke.xlsx" TargetMode="External"/><Relationship Id="rId350" Type="http://schemas.openxmlformats.org/officeDocument/2006/relationships/hyperlink" Target="Ausgabe/20241119/A10_1_Ma&#223;nahmensteckbriefe_Punktuelle_Ma&#223;nahmen_GEK_Selke.xlsx" TargetMode="External"/><Relationship Id="rId9" Type="http://schemas.openxmlformats.org/officeDocument/2006/relationships/hyperlink" Target="Ausgabe/20241119/A10_1_Ma&#223;nahmensteckbriefe_Punktuelle_Ma&#223;nahmen_GEK_Selke.xlsx" TargetMode="External"/><Relationship Id="rId210" Type="http://schemas.openxmlformats.org/officeDocument/2006/relationships/hyperlink" Target="Ausgabe/20241119/A10_1_Ma&#223;nahmensteckbriefe_Punktuelle_Ma&#223;nahmen_GEK_Selke.xlsx" TargetMode="External"/><Relationship Id="rId392" Type="http://schemas.openxmlformats.org/officeDocument/2006/relationships/ctrlProp" Target="../ctrlProps/ctrlProp6.xml"/><Relationship Id="rId252" Type="http://schemas.openxmlformats.org/officeDocument/2006/relationships/hyperlink" Target="Ausgabe/20241119/A10_1_Ma&#223;nahmensteckbriefe_Punktuelle_Ma&#223;nahmen_GEK_Selke.xlsx" TargetMode="External"/><Relationship Id="rId294" Type="http://schemas.openxmlformats.org/officeDocument/2006/relationships/hyperlink" Target="Ausgabe/20241119/A10_1_Ma&#223;nahmensteckbriefe_Punktuelle_Ma&#223;nahmen_GEK_Selke.xlsx" TargetMode="External"/><Relationship Id="rId308" Type="http://schemas.openxmlformats.org/officeDocument/2006/relationships/hyperlink" Target="Ausgabe/20241119/A10_1_Ma&#223;nahmensteckbriefe_Punktuelle_Ma&#223;nahmen_GEK_Selke.xlsx" TargetMode="External"/><Relationship Id="rId47" Type="http://schemas.openxmlformats.org/officeDocument/2006/relationships/hyperlink" Target="Ausgabe/20241119/A10_1_Ma&#223;nahmensteckbriefe_Punktuelle_Ma&#223;nahmen_GEK_Selke.xlsx" TargetMode="External"/><Relationship Id="rId89" Type="http://schemas.openxmlformats.org/officeDocument/2006/relationships/hyperlink" Target="Ausgabe/20241119/A10_1_Ma&#223;nahmensteckbriefe_Punktuelle_Ma&#223;nahmen_GEK_Selke.xlsx" TargetMode="External"/><Relationship Id="rId112" Type="http://schemas.openxmlformats.org/officeDocument/2006/relationships/hyperlink" Target="Ausgabe/20241119/A10_1_Ma&#223;nahmensteckbriefe_Punktuelle_Ma&#223;nahmen_GEK_Selke.xlsx" TargetMode="External"/><Relationship Id="rId154" Type="http://schemas.openxmlformats.org/officeDocument/2006/relationships/hyperlink" Target="Ausgabe/20241119/A10_1_Ma&#223;nahmensteckbriefe_Punktuelle_Ma&#223;nahmen_GEK_Selke.xlsx" TargetMode="External"/><Relationship Id="rId361" Type="http://schemas.openxmlformats.org/officeDocument/2006/relationships/hyperlink" Target="Ausgabe/20241119/A10_1_Ma&#223;nahmensteckbriefe_Punktuelle_Ma&#223;nahmen_GEK_Selke.xlsx" TargetMode="External"/><Relationship Id="rId196" Type="http://schemas.openxmlformats.org/officeDocument/2006/relationships/hyperlink" Target="Ausgabe/20241119/A10_1_Ma&#223;nahmensteckbriefe_Punktuelle_Ma&#223;nahmen_GEK_Selke.xlsx" TargetMode="External"/><Relationship Id="rId16" Type="http://schemas.openxmlformats.org/officeDocument/2006/relationships/hyperlink" Target="Ausgabe/20241119/A10_1_Ma&#223;nahmensteckbriefe_Punktuelle_Ma&#223;nahmen_GEK_Selke.xlsx" TargetMode="External"/><Relationship Id="rId221" Type="http://schemas.openxmlformats.org/officeDocument/2006/relationships/hyperlink" Target="Ausgabe/20241119/A10_1_Ma&#223;nahmensteckbriefe_Punktuelle_Ma&#223;nahmen_GEK_Selke.xlsx" TargetMode="External"/><Relationship Id="rId263" Type="http://schemas.openxmlformats.org/officeDocument/2006/relationships/hyperlink" Target="Ausgabe/20241119/A10_1_Ma&#223;nahmensteckbriefe_Punktuelle_Ma&#223;nahmen_GEK_Selke.xlsx" TargetMode="External"/><Relationship Id="rId319" Type="http://schemas.openxmlformats.org/officeDocument/2006/relationships/hyperlink" Target="Ausgabe/20241119/A10_1_Ma&#223;nahmensteckbriefe_Punktuelle_Ma&#223;nahmen_GEK_Selke.xlsx" TargetMode="External"/><Relationship Id="rId58" Type="http://schemas.openxmlformats.org/officeDocument/2006/relationships/hyperlink" Target="Ausgabe/20241119/A10_1_Ma&#223;nahmensteckbriefe_Punktuelle_Ma&#223;nahmen_GEK_Selke.xlsx" TargetMode="External"/><Relationship Id="rId123" Type="http://schemas.openxmlformats.org/officeDocument/2006/relationships/hyperlink" Target="Ausgabe/20241119/A10_1_Ma&#223;nahmensteckbriefe_Punktuelle_Ma&#223;nahmen_GEK_Selke.xlsx" TargetMode="External"/><Relationship Id="rId330" Type="http://schemas.openxmlformats.org/officeDocument/2006/relationships/hyperlink" Target="Ausgabe/20241119/A10_1_Ma&#223;nahmensteckbriefe_Punktuelle_Ma&#223;nahmen_GEK_Selke.xlsx" TargetMode="External"/><Relationship Id="rId90" Type="http://schemas.openxmlformats.org/officeDocument/2006/relationships/hyperlink" Target="Ausgabe/20241119/A10_1_Ma&#223;nahmensteckbriefe_Punktuelle_Ma&#223;nahmen_GEK_Selke.xlsx" TargetMode="External"/><Relationship Id="rId165" Type="http://schemas.openxmlformats.org/officeDocument/2006/relationships/hyperlink" Target="Ausgabe/20241119/A10_1_Ma&#223;nahmensteckbriefe_Punktuelle_Ma&#223;nahmen_GEK_Selke.xlsx" TargetMode="External"/><Relationship Id="rId186" Type="http://schemas.openxmlformats.org/officeDocument/2006/relationships/hyperlink" Target="Ausgabe/20241119/A10_1_Ma&#223;nahmensteckbriefe_Punktuelle_Ma&#223;nahmen_GEK_Selke.xlsx" TargetMode="External"/><Relationship Id="rId351" Type="http://schemas.openxmlformats.org/officeDocument/2006/relationships/hyperlink" Target="Ausgabe/20241119/A10_1_Ma&#223;nahmensteckbriefe_Punktuelle_Ma&#223;nahmen_GEK_Selke.xlsx" TargetMode="External"/><Relationship Id="rId372" Type="http://schemas.openxmlformats.org/officeDocument/2006/relationships/hyperlink" Target="Ausgabe/20241119/A10_1_Ma&#223;nahmensteckbriefe_Punktuelle_Ma&#223;nahmen_GEK_Selke.xlsx" TargetMode="External"/><Relationship Id="rId393" Type="http://schemas.openxmlformats.org/officeDocument/2006/relationships/ctrlProp" Target="../ctrlProps/ctrlProp7.xml"/><Relationship Id="rId211" Type="http://schemas.openxmlformats.org/officeDocument/2006/relationships/hyperlink" Target="Ausgabe/20241119/A10_1_Ma&#223;nahmensteckbriefe_Punktuelle_Ma&#223;nahmen_GEK_Selke.xlsx" TargetMode="External"/><Relationship Id="rId232" Type="http://schemas.openxmlformats.org/officeDocument/2006/relationships/hyperlink" Target="Ausgabe/20241119/A10_1_Ma&#223;nahmensteckbriefe_Punktuelle_Ma&#223;nahmen_GEK_Selke.xlsx" TargetMode="External"/><Relationship Id="rId253" Type="http://schemas.openxmlformats.org/officeDocument/2006/relationships/hyperlink" Target="Ausgabe/20241119/A10_1_Ma&#223;nahmensteckbriefe_Punktuelle_Ma&#223;nahmen_GEK_Selke.xlsx" TargetMode="External"/><Relationship Id="rId274" Type="http://schemas.openxmlformats.org/officeDocument/2006/relationships/hyperlink" Target="Ausgabe/20241119/A10_1_Ma&#223;nahmensteckbriefe_Punktuelle_Ma&#223;nahmen_GEK_Selke.xlsx" TargetMode="External"/><Relationship Id="rId295" Type="http://schemas.openxmlformats.org/officeDocument/2006/relationships/hyperlink" Target="Ausgabe/20241119/A10_1_Ma&#223;nahmensteckbriefe_Punktuelle_Ma&#223;nahmen_GEK_Selke.xlsx" TargetMode="External"/><Relationship Id="rId309" Type="http://schemas.openxmlformats.org/officeDocument/2006/relationships/hyperlink" Target="Ausgabe/20241119/A10_1_Ma&#223;nahmensteckbriefe_Punktuelle_Ma&#223;nahmen_GEK_Selke.xlsx" TargetMode="External"/><Relationship Id="rId27" Type="http://schemas.openxmlformats.org/officeDocument/2006/relationships/hyperlink" Target="Ausgabe/20241119/A10_1_Ma&#223;nahmensteckbriefe_Punktuelle_Ma&#223;nahmen_GEK_Selke.xlsx" TargetMode="External"/><Relationship Id="rId48" Type="http://schemas.openxmlformats.org/officeDocument/2006/relationships/hyperlink" Target="Ausgabe/20241119/A10_1_Ma&#223;nahmensteckbriefe_Punktuelle_Ma&#223;nahmen_GEK_Selke.xlsx" TargetMode="External"/><Relationship Id="rId69" Type="http://schemas.openxmlformats.org/officeDocument/2006/relationships/hyperlink" Target="Ausgabe/20241119/A10_1_Ma&#223;nahmensteckbriefe_Punktuelle_Ma&#223;nahmen_GEK_Selke.xlsx" TargetMode="External"/><Relationship Id="rId113" Type="http://schemas.openxmlformats.org/officeDocument/2006/relationships/hyperlink" Target="Ausgabe/20241119/A10_1_Ma&#223;nahmensteckbriefe_Punktuelle_Ma&#223;nahmen_GEK_Selke.xlsx" TargetMode="External"/><Relationship Id="rId134" Type="http://schemas.openxmlformats.org/officeDocument/2006/relationships/hyperlink" Target="Ausgabe/20241119/A10_1_Ma&#223;nahmensteckbriefe_Punktuelle_Ma&#223;nahmen_GEK_Selke.xlsx" TargetMode="External"/><Relationship Id="rId320" Type="http://schemas.openxmlformats.org/officeDocument/2006/relationships/hyperlink" Target="Ausgabe/20241119/A10_1_Ma&#223;nahmensteckbriefe_Punktuelle_Ma&#223;nahmen_GEK_Selke.xlsx" TargetMode="External"/><Relationship Id="rId80" Type="http://schemas.openxmlformats.org/officeDocument/2006/relationships/hyperlink" Target="Ausgabe/20241119/A10_1_Ma&#223;nahmensteckbriefe_Punktuelle_Ma&#223;nahmen_GEK_Selke.xlsx" TargetMode="External"/><Relationship Id="rId155" Type="http://schemas.openxmlformats.org/officeDocument/2006/relationships/hyperlink" Target="Ausgabe/20241119/A10_1_Ma&#223;nahmensteckbriefe_Punktuelle_Ma&#223;nahmen_GEK_Selke.xlsx" TargetMode="External"/><Relationship Id="rId176" Type="http://schemas.openxmlformats.org/officeDocument/2006/relationships/hyperlink" Target="Ausgabe/20241119/A10_1_Ma&#223;nahmensteckbriefe_Punktuelle_Ma&#223;nahmen_GEK_Selke.xlsx" TargetMode="External"/><Relationship Id="rId197" Type="http://schemas.openxmlformats.org/officeDocument/2006/relationships/hyperlink" Target="Ausgabe/20241119/A10_1_Ma&#223;nahmensteckbriefe_Punktuelle_Ma&#223;nahmen_GEK_Selke.xlsx" TargetMode="External"/><Relationship Id="rId341" Type="http://schemas.openxmlformats.org/officeDocument/2006/relationships/hyperlink" Target="Ausgabe/20241119/A10_1_Ma&#223;nahmensteckbriefe_Punktuelle_Ma&#223;nahmen_GEK_Selke.xlsx" TargetMode="External"/><Relationship Id="rId362" Type="http://schemas.openxmlformats.org/officeDocument/2006/relationships/hyperlink" Target="Ausgabe/20241119/A10_1_Ma&#223;nahmensteckbriefe_Punktuelle_Ma&#223;nahmen_GEK_Selke.xlsx" TargetMode="External"/><Relationship Id="rId383" Type="http://schemas.openxmlformats.org/officeDocument/2006/relationships/image" Target="../media/image3.emf"/><Relationship Id="rId201" Type="http://schemas.openxmlformats.org/officeDocument/2006/relationships/hyperlink" Target="Ausgabe/20241119/A10_1_Ma&#223;nahmensteckbriefe_Punktuelle_Ma&#223;nahmen_GEK_Selke.xlsx" TargetMode="External"/><Relationship Id="rId222" Type="http://schemas.openxmlformats.org/officeDocument/2006/relationships/hyperlink" Target="Ausgabe/20241119/A10_1_Ma&#223;nahmensteckbriefe_Punktuelle_Ma&#223;nahmen_GEK_Selke.xlsx" TargetMode="External"/><Relationship Id="rId243" Type="http://schemas.openxmlformats.org/officeDocument/2006/relationships/hyperlink" Target="Ausgabe/20241119/A10_1_Ma&#223;nahmensteckbriefe_Punktuelle_Ma&#223;nahmen_GEK_Selke.xlsx" TargetMode="External"/><Relationship Id="rId264" Type="http://schemas.openxmlformats.org/officeDocument/2006/relationships/hyperlink" Target="Ausgabe/20241119/A10_1_Ma&#223;nahmensteckbriefe_Punktuelle_Ma&#223;nahmen_GEK_Selke.xlsx" TargetMode="External"/><Relationship Id="rId285" Type="http://schemas.openxmlformats.org/officeDocument/2006/relationships/hyperlink" Target="Ausgabe/20241119/A10_1_Ma&#223;nahmensteckbriefe_Punktuelle_Ma&#223;nahmen_GEK_Selke.xlsx" TargetMode="External"/><Relationship Id="rId17" Type="http://schemas.openxmlformats.org/officeDocument/2006/relationships/hyperlink" Target="Ausgabe/20241119/A10_1_Ma&#223;nahmensteckbriefe_Punktuelle_Ma&#223;nahmen_GEK_Selke.xlsx" TargetMode="External"/><Relationship Id="rId38" Type="http://schemas.openxmlformats.org/officeDocument/2006/relationships/hyperlink" Target="Ausgabe/20241119/A10_1_Ma&#223;nahmensteckbriefe_Punktuelle_Ma&#223;nahmen_GEK_Selke.xlsx" TargetMode="External"/><Relationship Id="rId59" Type="http://schemas.openxmlformats.org/officeDocument/2006/relationships/hyperlink" Target="Ausgabe/20241119/A10_1_Ma&#223;nahmensteckbriefe_Punktuelle_Ma&#223;nahmen_GEK_Selke.xlsx" TargetMode="External"/><Relationship Id="rId103" Type="http://schemas.openxmlformats.org/officeDocument/2006/relationships/hyperlink" Target="Ausgabe/20241119/A10_1_Ma&#223;nahmensteckbriefe_Punktuelle_Ma&#223;nahmen_GEK_Selke.xlsx" TargetMode="External"/><Relationship Id="rId124" Type="http://schemas.openxmlformats.org/officeDocument/2006/relationships/hyperlink" Target="Ausgabe/20241119/A10_1_Ma&#223;nahmensteckbriefe_Punktuelle_Ma&#223;nahmen_GEK_Selke.xlsx" TargetMode="External"/><Relationship Id="rId310" Type="http://schemas.openxmlformats.org/officeDocument/2006/relationships/hyperlink" Target="Ausgabe/20241119/A10_1_Ma&#223;nahmensteckbriefe_Punktuelle_Ma&#223;nahmen_GEK_Selke.xlsx" TargetMode="External"/><Relationship Id="rId70" Type="http://schemas.openxmlformats.org/officeDocument/2006/relationships/hyperlink" Target="Ausgabe/20241119/A10_1_Ma&#223;nahmensteckbriefe_Punktuelle_Ma&#223;nahmen_GEK_Selke.xlsx" TargetMode="External"/><Relationship Id="rId91" Type="http://schemas.openxmlformats.org/officeDocument/2006/relationships/hyperlink" Target="Ausgabe/20241119/A10_1_Ma&#223;nahmensteckbriefe_Punktuelle_Ma&#223;nahmen_GEK_Selke.xlsx" TargetMode="External"/><Relationship Id="rId145" Type="http://schemas.openxmlformats.org/officeDocument/2006/relationships/hyperlink" Target="Ausgabe/20241119/A10_1_Ma&#223;nahmensteckbriefe_Punktuelle_Ma&#223;nahmen_GEK_Selke.xlsx" TargetMode="External"/><Relationship Id="rId166" Type="http://schemas.openxmlformats.org/officeDocument/2006/relationships/hyperlink" Target="Ausgabe/20241119/A10_1_Ma&#223;nahmensteckbriefe_Punktuelle_Ma&#223;nahmen_GEK_Selke.xlsx" TargetMode="External"/><Relationship Id="rId187" Type="http://schemas.openxmlformats.org/officeDocument/2006/relationships/hyperlink" Target="Ausgabe/20241119/A10_1_Ma&#223;nahmensteckbriefe_Punktuelle_Ma&#223;nahmen_GEK_Selke.xlsx" TargetMode="External"/><Relationship Id="rId331" Type="http://schemas.openxmlformats.org/officeDocument/2006/relationships/hyperlink" Target="Ausgabe/20241119/A10_1_Ma&#223;nahmensteckbriefe_Punktuelle_Ma&#223;nahmen_GEK_Selke.xlsx" TargetMode="External"/><Relationship Id="rId352" Type="http://schemas.openxmlformats.org/officeDocument/2006/relationships/hyperlink" Target="Ausgabe/20241119/A10_1_Ma&#223;nahmensteckbriefe_Punktuelle_Ma&#223;nahmen_GEK_Selke.xlsx" TargetMode="External"/><Relationship Id="rId373" Type="http://schemas.openxmlformats.org/officeDocument/2006/relationships/hyperlink" Target="Ausgabe/20241119/A10_1_Ma&#223;nahmensteckbriefe_Punktuelle_Ma&#223;nahmen_GEK_Selke.xlsx" TargetMode="External"/><Relationship Id="rId394" Type="http://schemas.openxmlformats.org/officeDocument/2006/relationships/ctrlProp" Target="../ctrlProps/ctrlProp8.xml"/><Relationship Id="rId1" Type="http://schemas.openxmlformats.org/officeDocument/2006/relationships/hyperlink" Target="Ausgabe/20241119/A10_1_Ma&#223;nahmensteckbriefe_Punktuelle_Ma&#223;nahmen_GEK_Selke.xlsx" TargetMode="External"/><Relationship Id="rId212" Type="http://schemas.openxmlformats.org/officeDocument/2006/relationships/hyperlink" Target="Ausgabe/20241119/A10_1_Ma&#223;nahmensteckbriefe_Punktuelle_Ma&#223;nahmen_GEK_Selke.xlsx" TargetMode="External"/><Relationship Id="rId233" Type="http://schemas.openxmlformats.org/officeDocument/2006/relationships/hyperlink" Target="Ausgabe/20241119/A10_1_Ma&#223;nahmensteckbriefe_Punktuelle_Ma&#223;nahmen_GEK_Selke.xlsx" TargetMode="External"/><Relationship Id="rId254" Type="http://schemas.openxmlformats.org/officeDocument/2006/relationships/hyperlink" Target="Ausgabe/20241119/A10_1_Ma&#223;nahmensteckbriefe_Punktuelle_Ma&#223;nahmen_GEK_Selke.xlsx" TargetMode="External"/><Relationship Id="rId28" Type="http://schemas.openxmlformats.org/officeDocument/2006/relationships/hyperlink" Target="Ausgabe/20241119/A10_1_Ma&#223;nahmensteckbriefe_Punktuelle_Ma&#223;nahmen_GEK_Selke.xlsx" TargetMode="External"/><Relationship Id="rId49" Type="http://schemas.openxmlformats.org/officeDocument/2006/relationships/hyperlink" Target="Ausgabe/20241119/A10_1_Ma&#223;nahmensteckbriefe_Punktuelle_Ma&#223;nahmen_GEK_Selke.xlsx" TargetMode="External"/><Relationship Id="rId114" Type="http://schemas.openxmlformats.org/officeDocument/2006/relationships/hyperlink" Target="Ausgabe/20241119/A10_1_Ma&#223;nahmensteckbriefe_Punktuelle_Ma&#223;nahmen_GEK_Selke.xlsx" TargetMode="External"/><Relationship Id="rId275" Type="http://schemas.openxmlformats.org/officeDocument/2006/relationships/hyperlink" Target="Ausgabe/20241119/A10_1_Ma&#223;nahmensteckbriefe_Punktuelle_Ma&#223;nahmen_GEK_Selke.xlsx" TargetMode="External"/><Relationship Id="rId296" Type="http://schemas.openxmlformats.org/officeDocument/2006/relationships/hyperlink" Target="Ausgabe/20241119/A10_1_Ma&#223;nahmensteckbriefe_Punktuelle_Ma&#223;nahmen_GEK_Selke.xlsx" TargetMode="External"/><Relationship Id="rId300" Type="http://schemas.openxmlformats.org/officeDocument/2006/relationships/hyperlink" Target="Ausgabe/20241119/A10_1_Ma&#223;nahmensteckbriefe_Punktuelle_Ma&#223;nahmen_GEK_Selke.xlsx" TargetMode="External"/><Relationship Id="rId60" Type="http://schemas.openxmlformats.org/officeDocument/2006/relationships/hyperlink" Target="Ausgabe/20241119/A10_1_Ma&#223;nahmensteckbriefe_Punktuelle_Ma&#223;nahmen_GEK_Selke.xlsx" TargetMode="External"/><Relationship Id="rId81" Type="http://schemas.openxmlformats.org/officeDocument/2006/relationships/hyperlink" Target="Ausgabe/20241119/A10_1_Ma&#223;nahmensteckbriefe_Punktuelle_Ma&#223;nahmen_GEK_Selke.xlsx" TargetMode="External"/><Relationship Id="rId135" Type="http://schemas.openxmlformats.org/officeDocument/2006/relationships/hyperlink" Target="Ausgabe/20241119/A10_1_Ma&#223;nahmensteckbriefe_Punktuelle_Ma&#223;nahmen_GEK_Selke.xlsx" TargetMode="External"/><Relationship Id="rId156" Type="http://schemas.openxmlformats.org/officeDocument/2006/relationships/hyperlink" Target="Ausgabe/20241119/A10_1_Ma&#223;nahmensteckbriefe_Punktuelle_Ma&#223;nahmen_GEK_Selke.xlsx" TargetMode="External"/><Relationship Id="rId177" Type="http://schemas.openxmlformats.org/officeDocument/2006/relationships/hyperlink" Target="Ausgabe/20241119/A10_1_Ma&#223;nahmensteckbriefe_Punktuelle_Ma&#223;nahmen_GEK_Selke.xlsx" TargetMode="External"/><Relationship Id="rId198" Type="http://schemas.openxmlformats.org/officeDocument/2006/relationships/hyperlink" Target="Ausgabe/20241119/A10_1_Ma&#223;nahmensteckbriefe_Punktuelle_Ma&#223;nahmen_GEK_Selke.xlsx" TargetMode="External"/><Relationship Id="rId321" Type="http://schemas.openxmlformats.org/officeDocument/2006/relationships/hyperlink" Target="Ausgabe/20241119/A10_1_Ma&#223;nahmensteckbriefe_Punktuelle_Ma&#223;nahmen_GEK_Selke.xlsx" TargetMode="External"/><Relationship Id="rId342" Type="http://schemas.openxmlformats.org/officeDocument/2006/relationships/hyperlink" Target="Ausgabe/20241119/A10_1_Ma&#223;nahmensteckbriefe_Punktuelle_Ma&#223;nahmen_GEK_Selke.xlsx" TargetMode="External"/><Relationship Id="rId363" Type="http://schemas.openxmlformats.org/officeDocument/2006/relationships/hyperlink" Target="Ausgabe/20241119/A10_1_Ma&#223;nahmensteckbriefe_Punktuelle_Ma&#223;nahmen_GEK_Selke.xlsx" TargetMode="External"/><Relationship Id="rId384" Type="http://schemas.openxmlformats.org/officeDocument/2006/relationships/control" Target="../activeX/activeX5.xml"/><Relationship Id="rId202" Type="http://schemas.openxmlformats.org/officeDocument/2006/relationships/hyperlink" Target="Ausgabe/20241119/A10_1_Ma&#223;nahmensteckbriefe_Punktuelle_Ma&#223;nahmen_GEK_Selke.xlsx" TargetMode="External"/><Relationship Id="rId223" Type="http://schemas.openxmlformats.org/officeDocument/2006/relationships/hyperlink" Target="Ausgabe/20241119/A10_1_Ma&#223;nahmensteckbriefe_Punktuelle_Ma&#223;nahmen_GEK_Selke.xlsx" TargetMode="External"/><Relationship Id="rId244" Type="http://schemas.openxmlformats.org/officeDocument/2006/relationships/hyperlink" Target="Ausgabe/20241119/A10_1_Ma&#223;nahmensteckbriefe_Punktuelle_Ma&#223;nahmen_GEK_Selke.xlsx" TargetMode="External"/><Relationship Id="rId18" Type="http://schemas.openxmlformats.org/officeDocument/2006/relationships/hyperlink" Target="Ausgabe/20241119/A10_1_Ma&#223;nahmensteckbriefe_Punktuelle_Ma&#223;nahmen_GEK_Selke.xlsx" TargetMode="External"/><Relationship Id="rId39" Type="http://schemas.openxmlformats.org/officeDocument/2006/relationships/hyperlink" Target="Ausgabe/20241119/A10_1_Ma&#223;nahmensteckbriefe_Punktuelle_Ma&#223;nahmen_GEK_Selke.xlsx" TargetMode="External"/><Relationship Id="rId265" Type="http://schemas.openxmlformats.org/officeDocument/2006/relationships/hyperlink" Target="Ausgabe/20241119/A10_1_Ma&#223;nahmensteckbriefe_Punktuelle_Ma&#223;nahmen_GEK_Selke.xlsx" TargetMode="External"/><Relationship Id="rId286" Type="http://schemas.openxmlformats.org/officeDocument/2006/relationships/hyperlink" Target="Ausgabe/20241119/A10_1_Ma&#223;nahmensteckbriefe_Punktuelle_Ma&#223;nahmen_GEK_Selke.xlsx" TargetMode="External"/><Relationship Id="rId50" Type="http://schemas.openxmlformats.org/officeDocument/2006/relationships/hyperlink" Target="Ausgabe/20241119/A10_1_Ma&#223;nahmensteckbriefe_Punktuelle_Ma&#223;nahmen_GEK_Selke.xlsx" TargetMode="External"/><Relationship Id="rId104" Type="http://schemas.openxmlformats.org/officeDocument/2006/relationships/hyperlink" Target="Ausgabe/20241119/A10_1_Ma&#223;nahmensteckbriefe_Punktuelle_Ma&#223;nahmen_GEK_Selke.xlsx" TargetMode="External"/><Relationship Id="rId125" Type="http://schemas.openxmlformats.org/officeDocument/2006/relationships/hyperlink" Target="Ausgabe/20241119/A10_1_Ma&#223;nahmensteckbriefe_Punktuelle_Ma&#223;nahmen_GEK_Selke.xlsx" TargetMode="External"/><Relationship Id="rId146" Type="http://schemas.openxmlformats.org/officeDocument/2006/relationships/hyperlink" Target="Ausgabe/20241119/A10_1_Ma&#223;nahmensteckbriefe_Punktuelle_Ma&#223;nahmen_GEK_Selke.xlsx" TargetMode="External"/><Relationship Id="rId167" Type="http://schemas.openxmlformats.org/officeDocument/2006/relationships/hyperlink" Target="Ausgabe/20241119/A10_1_Ma&#223;nahmensteckbriefe_Punktuelle_Ma&#223;nahmen_GEK_Selke.xlsx" TargetMode="External"/><Relationship Id="rId188" Type="http://schemas.openxmlformats.org/officeDocument/2006/relationships/hyperlink" Target="Ausgabe/20241119/A10_1_Ma&#223;nahmensteckbriefe_Punktuelle_Ma&#223;nahmen_GEK_Selke.xlsx" TargetMode="External"/><Relationship Id="rId311" Type="http://schemas.openxmlformats.org/officeDocument/2006/relationships/hyperlink" Target="Ausgabe/20241119/A10_1_Ma&#223;nahmensteckbriefe_Punktuelle_Ma&#223;nahmen_GEK_Selke.xlsx" TargetMode="External"/><Relationship Id="rId332" Type="http://schemas.openxmlformats.org/officeDocument/2006/relationships/hyperlink" Target="Ausgabe/20241119/A10_1_Ma&#223;nahmensteckbriefe_Punktuelle_Ma&#223;nahmen_GEK_Selke.xlsx" TargetMode="External"/><Relationship Id="rId353" Type="http://schemas.openxmlformats.org/officeDocument/2006/relationships/hyperlink" Target="Ausgabe/20241119/A10_1_Ma&#223;nahmensteckbriefe_Punktuelle_Ma&#223;nahmen_GEK_Selke.xlsx" TargetMode="External"/><Relationship Id="rId374" Type="http://schemas.openxmlformats.org/officeDocument/2006/relationships/printerSettings" Target="../printerSettings/printerSettings1.bin"/><Relationship Id="rId395" Type="http://schemas.openxmlformats.org/officeDocument/2006/relationships/ctrlProp" Target="../ctrlProps/ctrlProp9.xml"/><Relationship Id="rId71" Type="http://schemas.openxmlformats.org/officeDocument/2006/relationships/hyperlink" Target="Ausgabe/20241119/A10_1_Ma&#223;nahmensteckbriefe_Punktuelle_Ma&#223;nahmen_GEK_Selke.xlsx" TargetMode="External"/><Relationship Id="rId92" Type="http://schemas.openxmlformats.org/officeDocument/2006/relationships/hyperlink" Target="Ausgabe/20241119/A10_1_Ma&#223;nahmensteckbriefe_Punktuelle_Ma&#223;nahmen_GEK_Selke.xlsx" TargetMode="External"/><Relationship Id="rId213" Type="http://schemas.openxmlformats.org/officeDocument/2006/relationships/hyperlink" Target="Ausgabe/20241119/A10_1_Ma&#223;nahmensteckbriefe_Punktuelle_Ma&#223;nahmen_GEK_Selke.xlsx" TargetMode="External"/><Relationship Id="rId234" Type="http://schemas.openxmlformats.org/officeDocument/2006/relationships/hyperlink" Target="Ausgabe/20241119/A10_1_Ma&#223;nahmensteckbriefe_Punktuelle_Ma&#223;nahmen_GEK_Selke.xlsx" TargetMode="External"/><Relationship Id="rId2" Type="http://schemas.openxmlformats.org/officeDocument/2006/relationships/hyperlink" Target="Ausgabe/20241119/A10_1_Ma&#223;nahmensteckbriefe_Punktuelle_Ma&#223;nahmen_GEK_Selke.xlsx" TargetMode="External"/><Relationship Id="rId29" Type="http://schemas.openxmlformats.org/officeDocument/2006/relationships/hyperlink" Target="Ausgabe/20241119/A10_1_Ma&#223;nahmensteckbriefe_Punktuelle_Ma&#223;nahmen_GEK_Selke.xlsx" TargetMode="External"/><Relationship Id="rId255" Type="http://schemas.openxmlformats.org/officeDocument/2006/relationships/hyperlink" Target="Ausgabe/20241119/A10_1_Ma&#223;nahmensteckbriefe_Punktuelle_Ma&#223;nahmen_GEK_Selke.xlsx" TargetMode="External"/><Relationship Id="rId276" Type="http://schemas.openxmlformats.org/officeDocument/2006/relationships/hyperlink" Target="Ausgabe/20241119/A10_1_Ma&#223;nahmensteckbriefe_Punktuelle_Ma&#223;nahmen_GEK_Selke.xlsx" TargetMode="External"/><Relationship Id="rId297" Type="http://schemas.openxmlformats.org/officeDocument/2006/relationships/hyperlink" Target="Ausgabe/20241119/A10_1_Ma&#223;nahmensteckbriefe_Punktuelle_Ma&#223;nahmen_GEK_Selke.xlsx" TargetMode="External"/><Relationship Id="rId40" Type="http://schemas.openxmlformats.org/officeDocument/2006/relationships/hyperlink" Target="Ausgabe/20241119/A10_1_Ma&#223;nahmensteckbriefe_Punktuelle_Ma&#223;nahmen_GEK_Selke.xlsx" TargetMode="External"/><Relationship Id="rId115" Type="http://schemas.openxmlformats.org/officeDocument/2006/relationships/hyperlink" Target="Ausgabe/20241119/A10_1_Ma&#223;nahmensteckbriefe_Punktuelle_Ma&#223;nahmen_GEK_Selke.xlsx" TargetMode="External"/><Relationship Id="rId136" Type="http://schemas.openxmlformats.org/officeDocument/2006/relationships/hyperlink" Target="Ausgabe/20241119/A10_1_Ma&#223;nahmensteckbriefe_Punktuelle_Ma&#223;nahmen_GEK_Selke.xlsx" TargetMode="External"/><Relationship Id="rId157" Type="http://schemas.openxmlformats.org/officeDocument/2006/relationships/hyperlink" Target="Ausgabe/20241119/A10_1_Ma&#223;nahmensteckbriefe_Punktuelle_Ma&#223;nahmen_GEK_Selke.xlsx" TargetMode="External"/><Relationship Id="rId178" Type="http://schemas.openxmlformats.org/officeDocument/2006/relationships/hyperlink" Target="Ausgabe/20241119/A10_1_Ma&#223;nahmensteckbriefe_Punktuelle_Ma&#223;nahmen_GEK_Selke.xlsx" TargetMode="External"/><Relationship Id="rId301" Type="http://schemas.openxmlformats.org/officeDocument/2006/relationships/hyperlink" Target="Ausgabe/20241119/A10_1_Ma&#223;nahmensteckbriefe_Punktuelle_Ma&#223;nahmen_GEK_Selke.xlsx" TargetMode="External"/><Relationship Id="rId322" Type="http://schemas.openxmlformats.org/officeDocument/2006/relationships/hyperlink" Target="Ausgabe/20241119/A10_1_Ma&#223;nahmensteckbriefe_Punktuelle_Ma&#223;nahmen_GEK_Selke.xlsx" TargetMode="External"/><Relationship Id="rId343" Type="http://schemas.openxmlformats.org/officeDocument/2006/relationships/hyperlink" Target="Ausgabe/20241119/A10_1_Ma&#223;nahmensteckbriefe_Punktuelle_Ma&#223;nahmen_GEK_Selke.xlsx" TargetMode="External"/><Relationship Id="rId364" Type="http://schemas.openxmlformats.org/officeDocument/2006/relationships/hyperlink" Target="Ausgabe/20241119/A10_1_Ma&#223;nahmensteckbriefe_Punktuelle_Ma&#223;nahmen_GEK_Selke.xlsx" TargetMode="External"/><Relationship Id="rId61" Type="http://schemas.openxmlformats.org/officeDocument/2006/relationships/hyperlink" Target="Ausgabe/20241119/A10_1_Ma&#223;nahmensteckbriefe_Punktuelle_Ma&#223;nahmen_GEK_Selke.xlsx" TargetMode="External"/><Relationship Id="rId82" Type="http://schemas.openxmlformats.org/officeDocument/2006/relationships/hyperlink" Target="Ausgabe/20241119/A10_1_Ma&#223;nahmensteckbriefe_Punktuelle_Ma&#223;nahmen_GEK_Selke.xlsx" TargetMode="External"/><Relationship Id="rId199" Type="http://schemas.openxmlformats.org/officeDocument/2006/relationships/hyperlink" Target="Ausgabe/20241119/A10_1_Ma&#223;nahmensteckbriefe_Punktuelle_Ma&#223;nahmen_GEK_Selke.xlsx" TargetMode="External"/><Relationship Id="rId203" Type="http://schemas.openxmlformats.org/officeDocument/2006/relationships/hyperlink" Target="Ausgabe/20241119/A10_1_Ma&#223;nahmensteckbriefe_Punktuelle_Ma&#223;nahmen_GEK_Selke.xlsx" TargetMode="External"/><Relationship Id="rId385" Type="http://schemas.openxmlformats.org/officeDocument/2006/relationships/control" Target="../activeX/activeX6.xml"/><Relationship Id="rId19" Type="http://schemas.openxmlformats.org/officeDocument/2006/relationships/hyperlink" Target="Ausgabe/20241119/A10_1_Ma&#223;nahmensteckbriefe_Punktuelle_Ma&#223;nahmen_GEK_Selke.xlsx" TargetMode="External"/><Relationship Id="rId224" Type="http://schemas.openxmlformats.org/officeDocument/2006/relationships/hyperlink" Target="Ausgabe/20241119/A10_1_Ma&#223;nahmensteckbriefe_Punktuelle_Ma&#223;nahmen_GEK_Selke.xlsx" TargetMode="External"/><Relationship Id="rId245" Type="http://schemas.openxmlformats.org/officeDocument/2006/relationships/hyperlink" Target="Ausgabe/20241119/A10_1_Ma&#223;nahmensteckbriefe_Punktuelle_Ma&#223;nahmen_GEK_Selke.xlsx" TargetMode="External"/><Relationship Id="rId266" Type="http://schemas.openxmlformats.org/officeDocument/2006/relationships/hyperlink" Target="Ausgabe/20241119/A10_1_Ma&#223;nahmensteckbriefe_Punktuelle_Ma&#223;nahmen_GEK_Selke.xlsx" TargetMode="External"/><Relationship Id="rId287" Type="http://schemas.openxmlformats.org/officeDocument/2006/relationships/hyperlink" Target="Ausgabe/20241119/A10_1_Ma&#223;nahmensteckbriefe_Punktuelle_Ma&#223;nahmen_GEK_Selke.xlsx" TargetMode="External"/><Relationship Id="rId30" Type="http://schemas.openxmlformats.org/officeDocument/2006/relationships/hyperlink" Target="Ausgabe/20241119/A10_1_Ma&#223;nahmensteckbriefe_Punktuelle_Ma&#223;nahmen_GEK_Selke.xlsx" TargetMode="External"/><Relationship Id="rId105" Type="http://schemas.openxmlformats.org/officeDocument/2006/relationships/hyperlink" Target="Ausgabe/20241119/A10_1_Ma&#223;nahmensteckbriefe_Punktuelle_Ma&#223;nahmen_GEK_Selke.xlsx" TargetMode="External"/><Relationship Id="rId126" Type="http://schemas.openxmlformats.org/officeDocument/2006/relationships/hyperlink" Target="Ausgabe/20241119/A10_1_Ma&#223;nahmensteckbriefe_Punktuelle_Ma&#223;nahmen_GEK_Selke.xlsx" TargetMode="External"/><Relationship Id="rId147" Type="http://schemas.openxmlformats.org/officeDocument/2006/relationships/hyperlink" Target="Ausgabe/20241119/A10_1_Ma&#223;nahmensteckbriefe_Punktuelle_Ma&#223;nahmen_GEK_Selke.xlsx" TargetMode="External"/><Relationship Id="rId168" Type="http://schemas.openxmlformats.org/officeDocument/2006/relationships/hyperlink" Target="Ausgabe/20241119/A10_1_Ma&#223;nahmensteckbriefe_Punktuelle_Ma&#223;nahmen_GEK_Selke.xlsx" TargetMode="External"/><Relationship Id="rId312" Type="http://schemas.openxmlformats.org/officeDocument/2006/relationships/hyperlink" Target="Ausgabe/20241119/A10_1_Ma&#223;nahmensteckbriefe_Punktuelle_Ma&#223;nahmen_GEK_Selke.xlsx" TargetMode="External"/><Relationship Id="rId333" Type="http://schemas.openxmlformats.org/officeDocument/2006/relationships/hyperlink" Target="Ausgabe/20241119/A10_1_Ma&#223;nahmensteckbriefe_Punktuelle_Ma&#223;nahmen_GEK_Selke.xlsx" TargetMode="External"/><Relationship Id="rId354" Type="http://schemas.openxmlformats.org/officeDocument/2006/relationships/hyperlink" Target="Ausgabe/20241119/A10_1_Ma&#223;nahmensteckbriefe_Punktuelle_Ma&#223;nahmen_GEK_Selke.xlsx" TargetMode="External"/><Relationship Id="rId51" Type="http://schemas.openxmlformats.org/officeDocument/2006/relationships/hyperlink" Target="Ausgabe/20241119/A10_1_Ma&#223;nahmensteckbriefe_Punktuelle_Ma&#223;nahmen_GEK_Selke.xlsx" TargetMode="External"/><Relationship Id="rId72" Type="http://schemas.openxmlformats.org/officeDocument/2006/relationships/hyperlink" Target="Ausgabe/20241119/A10_1_Ma&#223;nahmensteckbriefe_Punktuelle_Ma&#223;nahmen_GEK_Selke.xlsx" TargetMode="External"/><Relationship Id="rId93" Type="http://schemas.openxmlformats.org/officeDocument/2006/relationships/hyperlink" Target="Ausgabe/20241119/A10_1_Ma&#223;nahmensteckbriefe_Punktuelle_Ma&#223;nahmen_GEK_Selke.xlsx" TargetMode="External"/><Relationship Id="rId189" Type="http://schemas.openxmlformats.org/officeDocument/2006/relationships/hyperlink" Target="Ausgabe/20241119/A10_1_Ma&#223;nahmensteckbriefe_Punktuelle_Ma&#223;nahmen_GEK_Selke.xlsx" TargetMode="External"/><Relationship Id="rId375" Type="http://schemas.openxmlformats.org/officeDocument/2006/relationships/drawing" Target="../drawings/drawing1.xml"/><Relationship Id="rId396" Type="http://schemas.openxmlformats.org/officeDocument/2006/relationships/ctrlProp" Target="../ctrlProps/ctrlProp10.xml"/><Relationship Id="rId3" Type="http://schemas.openxmlformats.org/officeDocument/2006/relationships/hyperlink" Target="Ausgabe/20241119/A10_1_Ma&#223;nahmensteckbriefe_Punktuelle_Ma&#223;nahmen_GEK_Selke.xlsx" TargetMode="External"/><Relationship Id="rId214" Type="http://schemas.openxmlformats.org/officeDocument/2006/relationships/hyperlink" Target="Ausgabe/20241119/A10_1_Ma&#223;nahmensteckbriefe_Punktuelle_Ma&#223;nahmen_GEK_Selke.xlsx" TargetMode="External"/><Relationship Id="rId235" Type="http://schemas.openxmlformats.org/officeDocument/2006/relationships/hyperlink" Target="Ausgabe/20241119/A10_1_Ma&#223;nahmensteckbriefe_Punktuelle_Ma&#223;nahmen_GEK_Selke.xlsx" TargetMode="External"/><Relationship Id="rId256" Type="http://schemas.openxmlformats.org/officeDocument/2006/relationships/hyperlink" Target="Ausgabe/20241119/A10_1_Ma&#223;nahmensteckbriefe_Punktuelle_Ma&#223;nahmen_GEK_Selke.xlsx" TargetMode="External"/><Relationship Id="rId277" Type="http://schemas.openxmlformats.org/officeDocument/2006/relationships/hyperlink" Target="Ausgabe/20241119/A10_1_Ma&#223;nahmensteckbriefe_Punktuelle_Ma&#223;nahmen_GEK_Selke.xlsx" TargetMode="External"/><Relationship Id="rId298" Type="http://schemas.openxmlformats.org/officeDocument/2006/relationships/hyperlink" Target="Ausgabe/20241119/A10_1_Ma&#223;nahmensteckbriefe_Punktuelle_Ma&#223;nahmen_GEK_Selke.xlsx" TargetMode="External"/><Relationship Id="rId400" Type="http://schemas.openxmlformats.org/officeDocument/2006/relationships/table" Target="../tables/table3.xml"/><Relationship Id="rId116" Type="http://schemas.openxmlformats.org/officeDocument/2006/relationships/hyperlink" Target="Ausgabe/20241119/A10_1_Ma&#223;nahmensteckbriefe_Punktuelle_Ma&#223;nahmen_GEK_Selke.xlsx" TargetMode="External"/><Relationship Id="rId137" Type="http://schemas.openxmlformats.org/officeDocument/2006/relationships/hyperlink" Target="Ausgabe/20241119/A10_1_Ma&#223;nahmensteckbriefe_Punktuelle_Ma&#223;nahmen_GEK_Selke.xlsx" TargetMode="External"/><Relationship Id="rId158" Type="http://schemas.openxmlformats.org/officeDocument/2006/relationships/hyperlink" Target="Ausgabe/20241119/A10_1_Ma&#223;nahmensteckbriefe_Punktuelle_Ma&#223;nahmen_GEK_Selke.xlsx" TargetMode="External"/><Relationship Id="rId302" Type="http://schemas.openxmlformats.org/officeDocument/2006/relationships/hyperlink" Target="Ausgabe/20241119/A10_1_Ma&#223;nahmensteckbriefe_Punktuelle_Ma&#223;nahmen_GEK_Selke.xlsx" TargetMode="External"/><Relationship Id="rId323" Type="http://schemas.openxmlformats.org/officeDocument/2006/relationships/hyperlink" Target="Ausgabe/20241119/A10_1_Ma&#223;nahmensteckbriefe_Punktuelle_Ma&#223;nahmen_GEK_Selke.xlsx" TargetMode="External"/><Relationship Id="rId344" Type="http://schemas.openxmlformats.org/officeDocument/2006/relationships/hyperlink" Target="Ausgabe/20241119/A10_1_Ma&#223;nahmensteckbriefe_Punktuelle_Ma&#223;nahmen_GEK_Selke.xlsx" TargetMode="External"/><Relationship Id="rId20" Type="http://schemas.openxmlformats.org/officeDocument/2006/relationships/hyperlink" Target="Ausgabe/20241119/A10_1_Ma&#223;nahmensteckbriefe_Punktuelle_Ma&#223;nahmen_GEK_Selke.xlsx" TargetMode="External"/><Relationship Id="rId41" Type="http://schemas.openxmlformats.org/officeDocument/2006/relationships/hyperlink" Target="Ausgabe/20241119/A10_1_Ma&#223;nahmensteckbriefe_Punktuelle_Ma&#223;nahmen_GEK_Selke.xlsx" TargetMode="External"/><Relationship Id="rId62" Type="http://schemas.openxmlformats.org/officeDocument/2006/relationships/hyperlink" Target="Ausgabe/20241119/A10_1_Ma&#223;nahmensteckbriefe_Punktuelle_Ma&#223;nahmen_GEK_Selke.xlsx" TargetMode="External"/><Relationship Id="rId83" Type="http://schemas.openxmlformats.org/officeDocument/2006/relationships/hyperlink" Target="Ausgabe/20241119/A10_1_Ma&#223;nahmensteckbriefe_Punktuelle_Ma&#223;nahmen_GEK_Selke.xlsx" TargetMode="External"/><Relationship Id="rId179" Type="http://schemas.openxmlformats.org/officeDocument/2006/relationships/hyperlink" Target="Ausgabe/20241119/A10_1_Ma&#223;nahmensteckbriefe_Punktuelle_Ma&#223;nahmen_GEK_Selke.xlsx" TargetMode="External"/><Relationship Id="rId365" Type="http://schemas.openxmlformats.org/officeDocument/2006/relationships/hyperlink" Target="Ausgabe/20241119/A10_1_Ma&#223;nahmensteckbriefe_Punktuelle_Ma&#223;nahmen_GEK_Selke.xlsx" TargetMode="External"/><Relationship Id="rId386" Type="http://schemas.openxmlformats.org/officeDocument/2006/relationships/image" Target="../media/image4.emf"/><Relationship Id="rId190" Type="http://schemas.openxmlformats.org/officeDocument/2006/relationships/hyperlink" Target="Ausgabe/20241119/A10_1_Ma&#223;nahmensteckbriefe_Punktuelle_Ma&#223;nahmen_GEK_Selke.xlsx" TargetMode="External"/><Relationship Id="rId204" Type="http://schemas.openxmlformats.org/officeDocument/2006/relationships/hyperlink" Target="Ausgabe/20241119/A10_1_Ma&#223;nahmensteckbriefe_Punktuelle_Ma&#223;nahmen_GEK_Selke.xlsx" TargetMode="External"/><Relationship Id="rId225" Type="http://schemas.openxmlformats.org/officeDocument/2006/relationships/hyperlink" Target="Ausgabe/20241119/A10_1_Ma&#223;nahmensteckbriefe_Punktuelle_Ma&#223;nahmen_GEK_Selke.xlsx" TargetMode="External"/><Relationship Id="rId246" Type="http://schemas.openxmlformats.org/officeDocument/2006/relationships/hyperlink" Target="Ausgabe/20241119/A10_1_Ma&#223;nahmensteckbriefe_Punktuelle_Ma&#223;nahmen_GEK_Selke.xlsx" TargetMode="External"/><Relationship Id="rId267" Type="http://schemas.openxmlformats.org/officeDocument/2006/relationships/hyperlink" Target="Ausgabe/20241119/A10_1_Ma&#223;nahmensteckbriefe_Punktuelle_Ma&#223;nahmen_GEK_Selke.xlsx" TargetMode="External"/><Relationship Id="rId288" Type="http://schemas.openxmlformats.org/officeDocument/2006/relationships/hyperlink" Target="Ausgabe/20241119/A10_1_Ma&#223;nahmensteckbriefe_Punktuelle_Ma&#223;nahmen_GEK_Selke.xlsx" TargetMode="External"/><Relationship Id="rId106" Type="http://schemas.openxmlformats.org/officeDocument/2006/relationships/hyperlink" Target="Ausgabe/20241119/A10_1_Ma&#223;nahmensteckbriefe_Punktuelle_Ma&#223;nahmen_GEK_Selke.xlsx" TargetMode="External"/><Relationship Id="rId127" Type="http://schemas.openxmlformats.org/officeDocument/2006/relationships/hyperlink" Target="Ausgabe/20241119/A10_1_Ma&#223;nahmensteckbriefe_Punktuelle_Ma&#223;nahmen_GEK_Selke.xlsx" TargetMode="External"/><Relationship Id="rId313" Type="http://schemas.openxmlformats.org/officeDocument/2006/relationships/hyperlink" Target="Ausgabe/20241119/A10_1_Ma&#223;nahmensteckbriefe_Punktuelle_Ma&#223;nahmen_GEK_Selke.xlsx" TargetMode="External"/><Relationship Id="rId10" Type="http://schemas.openxmlformats.org/officeDocument/2006/relationships/hyperlink" Target="Ausgabe/20241119/A10_1_Ma&#223;nahmensteckbriefe_Punktuelle_Ma&#223;nahmen_GEK_Selke.xlsx" TargetMode="External"/><Relationship Id="rId31" Type="http://schemas.openxmlformats.org/officeDocument/2006/relationships/hyperlink" Target="Ausgabe/20241119/A10_1_Ma&#223;nahmensteckbriefe_Punktuelle_Ma&#223;nahmen_GEK_Selke.xlsx" TargetMode="External"/><Relationship Id="rId52" Type="http://schemas.openxmlformats.org/officeDocument/2006/relationships/hyperlink" Target="Ausgabe/20241119/A10_1_Ma&#223;nahmensteckbriefe_Punktuelle_Ma&#223;nahmen_GEK_Selke.xlsx" TargetMode="External"/><Relationship Id="rId73" Type="http://schemas.openxmlformats.org/officeDocument/2006/relationships/hyperlink" Target="Ausgabe/20241119/A10_1_Ma&#223;nahmensteckbriefe_Punktuelle_Ma&#223;nahmen_GEK_Selke.xlsx" TargetMode="External"/><Relationship Id="rId94" Type="http://schemas.openxmlformats.org/officeDocument/2006/relationships/hyperlink" Target="Ausgabe/20241119/A10_1_Ma&#223;nahmensteckbriefe_Punktuelle_Ma&#223;nahmen_GEK_Selke.xlsx" TargetMode="External"/><Relationship Id="rId148" Type="http://schemas.openxmlformats.org/officeDocument/2006/relationships/hyperlink" Target="Ausgabe/20241119/A10_1_Ma&#223;nahmensteckbriefe_Punktuelle_Ma&#223;nahmen_GEK_Selke.xlsx" TargetMode="External"/><Relationship Id="rId169" Type="http://schemas.openxmlformats.org/officeDocument/2006/relationships/hyperlink" Target="Ausgabe/20241119/A10_1_Ma&#223;nahmensteckbriefe_Punktuelle_Ma&#223;nahmen_GEK_Selke.xlsx" TargetMode="External"/><Relationship Id="rId334" Type="http://schemas.openxmlformats.org/officeDocument/2006/relationships/hyperlink" Target="Ausgabe/20241119/A10_1_Ma&#223;nahmensteckbriefe_Punktuelle_Ma&#223;nahmen_GEK_Selke.xlsx" TargetMode="External"/><Relationship Id="rId355" Type="http://schemas.openxmlformats.org/officeDocument/2006/relationships/hyperlink" Target="Ausgabe/20241119/A10_1_Ma&#223;nahmensteckbriefe_Punktuelle_Ma&#223;nahmen_GEK_Selke.xlsx" TargetMode="External"/><Relationship Id="rId376" Type="http://schemas.openxmlformats.org/officeDocument/2006/relationships/vmlDrawing" Target="../drawings/vmlDrawing1.vml"/><Relationship Id="rId397" Type="http://schemas.openxmlformats.org/officeDocument/2006/relationships/ctrlProp" Target="../ctrlProps/ctrlProp11.xml"/><Relationship Id="rId4" Type="http://schemas.openxmlformats.org/officeDocument/2006/relationships/hyperlink" Target="Ausgabe/20241119/A10_1_Ma&#223;nahmensteckbriefe_Punktuelle_Ma&#223;nahmen_GEK_Selke.xlsx" TargetMode="External"/><Relationship Id="rId180" Type="http://schemas.openxmlformats.org/officeDocument/2006/relationships/hyperlink" Target="Ausgabe/20241119/A10_1_Ma&#223;nahmensteckbriefe_Punktuelle_Ma&#223;nahmen_GEK_Selke.xlsx" TargetMode="External"/><Relationship Id="rId215" Type="http://schemas.openxmlformats.org/officeDocument/2006/relationships/hyperlink" Target="Ausgabe/20241119/A10_1_Ma&#223;nahmensteckbriefe_Punktuelle_Ma&#223;nahmen_GEK_Selke.xlsx" TargetMode="External"/><Relationship Id="rId236" Type="http://schemas.openxmlformats.org/officeDocument/2006/relationships/hyperlink" Target="Ausgabe/20241119/A10_1_Ma&#223;nahmensteckbriefe_Punktuelle_Ma&#223;nahmen_GEK_Selke.xlsx" TargetMode="External"/><Relationship Id="rId257" Type="http://schemas.openxmlformats.org/officeDocument/2006/relationships/hyperlink" Target="Ausgabe/20241119/A10_1_Ma&#223;nahmensteckbriefe_Punktuelle_Ma&#223;nahmen_GEK_Selke.xlsx" TargetMode="External"/><Relationship Id="rId278" Type="http://schemas.openxmlformats.org/officeDocument/2006/relationships/hyperlink" Target="Ausgabe/20241119/A10_1_Ma&#223;nahmensteckbriefe_Punktuelle_Ma&#223;nahmen_GEK_Selke.xlsx" TargetMode="External"/><Relationship Id="rId401" Type="http://schemas.openxmlformats.org/officeDocument/2006/relationships/table" Target="../tables/table4.xml"/><Relationship Id="rId303" Type="http://schemas.openxmlformats.org/officeDocument/2006/relationships/hyperlink" Target="Ausgabe/20241119/A10_1_Ma&#223;nahmensteckbriefe_Punktuelle_Ma&#223;nahmen_GEK_Selke.xlsx" TargetMode="External"/><Relationship Id="rId42" Type="http://schemas.openxmlformats.org/officeDocument/2006/relationships/hyperlink" Target="Ausgabe/20241119/A10_1_Ma&#223;nahmensteckbriefe_Punktuelle_Ma&#223;nahmen_GEK_Selke.xlsx" TargetMode="External"/><Relationship Id="rId84" Type="http://schemas.openxmlformats.org/officeDocument/2006/relationships/hyperlink" Target="Ausgabe/20241119/A10_1_Ma&#223;nahmensteckbriefe_Punktuelle_Ma&#223;nahmen_GEK_Selke.xlsx" TargetMode="External"/><Relationship Id="rId138" Type="http://schemas.openxmlformats.org/officeDocument/2006/relationships/hyperlink" Target="Ausgabe/20241119/A10_1_Ma&#223;nahmensteckbriefe_Punktuelle_Ma&#223;nahmen_GEK_Selke.xlsx" TargetMode="External"/><Relationship Id="rId345" Type="http://schemas.openxmlformats.org/officeDocument/2006/relationships/hyperlink" Target="Ausgabe/20241119/A10_1_Ma&#223;nahmensteckbriefe_Punktuelle_Ma&#223;nahmen_GEK_Selke.xlsx" TargetMode="External"/><Relationship Id="rId387" Type="http://schemas.openxmlformats.org/officeDocument/2006/relationships/ctrlProp" Target="../ctrlProps/ctrlProp1.xml"/><Relationship Id="rId191" Type="http://schemas.openxmlformats.org/officeDocument/2006/relationships/hyperlink" Target="Ausgabe/20241119/A10_1_Ma&#223;nahmensteckbriefe_Punktuelle_Ma&#223;nahmen_GEK_Selke.xlsx" TargetMode="External"/><Relationship Id="rId205" Type="http://schemas.openxmlformats.org/officeDocument/2006/relationships/hyperlink" Target="Ausgabe/20241119/A10_1_Ma&#223;nahmensteckbriefe_Punktuelle_Ma&#223;nahmen_GEK_Selke.xlsx" TargetMode="External"/><Relationship Id="rId247" Type="http://schemas.openxmlformats.org/officeDocument/2006/relationships/hyperlink" Target="Ausgabe/20241119/A10_1_Ma&#223;nahmensteckbriefe_Punktuelle_Ma&#223;nahmen_GEK_Selke.xlsx" TargetMode="External"/><Relationship Id="rId107" Type="http://schemas.openxmlformats.org/officeDocument/2006/relationships/hyperlink" Target="Ausgabe/20241119/A10_1_Ma&#223;nahmensteckbriefe_Punktuelle_Ma&#223;nahmen_GEK_Selke.xlsx" TargetMode="External"/><Relationship Id="rId289" Type="http://schemas.openxmlformats.org/officeDocument/2006/relationships/hyperlink" Target="Ausgabe/20241119/A10_1_Ma&#223;nahmensteckbriefe_Punktuelle_Ma&#223;nahmen_GEK_Selke.xlsx" TargetMode="External"/><Relationship Id="rId11" Type="http://schemas.openxmlformats.org/officeDocument/2006/relationships/hyperlink" Target="Ausgabe/20241119/A10_1_Ma&#223;nahmensteckbriefe_Punktuelle_Ma&#223;nahmen_GEK_Selke.xlsx" TargetMode="External"/><Relationship Id="rId53" Type="http://schemas.openxmlformats.org/officeDocument/2006/relationships/hyperlink" Target="Ausgabe/20241119/A10_1_Ma&#223;nahmensteckbriefe_Punktuelle_Ma&#223;nahmen_GEK_Selke.xlsx" TargetMode="External"/><Relationship Id="rId149" Type="http://schemas.openxmlformats.org/officeDocument/2006/relationships/hyperlink" Target="Ausgabe/20241119/A10_1_Ma&#223;nahmensteckbriefe_Punktuelle_Ma&#223;nahmen_GEK_Selke.xlsx" TargetMode="External"/><Relationship Id="rId314" Type="http://schemas.openxmlformats.org/officeDocument/2006/relationships/hyperlink" Target="Ausgabe/20241119/A10_1_Ma&#223;nahmensteckbriefe_Punktuelle_Ma&#223;nahmen_GEK_Selke.xlsx" TargetMode="External"/><Relationship Id="rId356" Type="http://schemas.openxmlformats.org/officeDocument/2006/relationships/hyperlink" Target="Ausgabe/20241119/A10_1_Ma&#223;nahmensteckbriefe_Punktuelle_Ma&#223;nahmen_GEK_Selke.xlsx" TargetMode="External"/><Relationship Id="rId398" Type="http://schemas.openxmlformats.org/officeDocument/2006/relationships/table" Target="../tables/table1.xml"/><Relationship Id="rId95" Type="http://schemas.openxmlformats.org/officeDocument/2006/relationships/hyperlink" Target="Ausgabe/20241119/A10_1_Ma&#223;nahmensteckbriefe_Punktuelle_Ma&#223;nahmen_GEK_Selke.xlsx" TargetMode="External"/><Relationship Id="rId160" Type="http://schemas.openxmlformats.org/officeDocument/2006/relationships/hyperlink" Target="Ausgabe/20241119/A10_1_Ma&#223;nahmensteckbriefe_Punktuelle_Ma&#223;nahmen_GEK_Selke.xlsx" TargetMode="External"/><Relationship Id="rId216" Type="http://schemas.openxmlformats.org/officeDocument/2006/relationships/hyperlink" Target="Ausgabe/20241119/A10_1_Ma&#223;nahmensteckbriefe_Punktuelle_Ma&#223;nahmen_GEK_Selke.xlsx" TargetMode="External"/><Relationship Id="rId258" Type="http://schemas.openxmlformats.org/officeDocument/2006/relationships/hyperlink" Target="Ausgabe/20241119/A10_1_Ma&#223;nahmensteckbriefe_Punktuelle_Ma&#223;nahmen_GEK_Selke.xlsx" TargetMode="External"/><Relationship Id="rId22" Type="http://schemas.openxmlformats.org/officeDocument/2006/relationships/hyperlink" Target="Ausgabe/20241119/A10_1_Ma&#223;nahmensteckbriefe_Punktuelle_Ma&#223;nahmen_GEK_Selke.xlsx" TargetMode="External"/><Relationship Id="rId64" Type="http://schemas.openxmlformats.org/officeDocument/2006/relationships/hyperlink" Target="Ausgabe/20241119/A10_1_Ma&#223;nahmensteckbriefe_Punktuelle_Ma&#223;nahmen_GEK_Selke.xlsx" TargetMode="External"/><Relationship Id="rId118" Type="http://schemas.openxmlformats.org/officeDocument/2006/relationships/hyperlink" Target="Ausgabe/20241119/A10_1_Ma&#223;nahmensteckbriefe_Punktuelle_Ma&#223;nahmen_GEK_Selke.xlsx" TargetMode="External"/><Relationship Id="rId325" Type="http://schemas.openxmlformats.org/officeDocument/2006/relationships/hyperlink" Target="Ausgabe/20241119/A10_1_Ma&#223;nahmensteckbriefe_Punktuelle_Ma&#223;nahmen_GEK_Selke.xlsx" TargetMode="External"/><Relationship Id="rId367" Type="http://schemas.openxmlformats.org/officeDocument/2006/relationships/hyperlink" Target="Ausgabe/20241119/A10_1_Ma&#223;nahmensteckbriefe_Punktuelle_Ma&#223;nahmen_GEK_Selke.xlsx" TargetMode="External"/><Relationship Id="rId171" Type="http://schemas.openxmlformats.org/officeDocument/2006/relationships/hyperlink" Target="Ausgabe/20241119/A10_1_Ma&#223;nahmensteckbriefe_Punktuelle_Ma&#223;nahmen_GEK_Selke.xlsx" TargetMode="External"/><Relationship Id="rId227" Type="http://schemas.openxmlformats.org/officeDocument/2006/relationships/hyperlink" Target="Ausgabe/20241119/A10_1_Ma&#223;nahmensteckbriefe_Punktuelle_Ma&#223;nahmen_GEK_Selke.xlsx" TargetMode="External"/><Relationship Id="rId269" Type="http://schemas.openxmlformats.org/officeDocument/2006/relationships/hyperlink" Target="Ausgabe/20241119/A10_1_Ma&#223;nahmensteckbriefe_Punktuelle_Ma&#223;nahmen_GEK_Selke.xlsx" TargetMode="External"/><Relationship Id="rId33" Type="http://schemas.openxmlformats.org/officeDocument/2006/relationships/hyperlink" Target="Ausgabe/20241119/A10_1_Ma&#223;nahmensteckbriefe_Punktuelle_Ma&#223;nahmen_GEK_Selke.xlsx" TargetMode="External"/><Relationship Id="rId129" Type="http://schemas.openxmlformats.org/officeDocument/2006/relationships/hyperlink" Target="Ausgabe/20241119/A10_1_Ma&#223;nahmensteckbriefe_Punktuelle_Ma&#223;nahmen_GEK_Selke.xlsx" TargetMode="External"/><Relationship Id="rId280" Type="http://schemas.openxmlformats.org/officeDocument/2006/relationships/hyperlink" Target="Ausgabe/20241119/A10_1_Ma&#223;nahmensteckbriefe_Punktuelle_Ma&#223;nahmen_GEK_Selke.xlsx" TargetMode="External"/><Relationship Id="rId336" Type="http://schemas.openxmlformats.org/officeDocument/2006/relationships/hyperlink" Target="Ausgabe/20241119/A10_1_Ma&#223;nahmensteckbriefe_Punktuelle_Ma&#223;nahmen_GEK_Selke.xlsx" TargetMode="External"/><Relationship Id="rId75" Type="http://schemas.openxmlformats.org/officeDocument/2006/relationships/hyperlink" Target="Ausgabe/20241119/A10_1_Ma&#223;nahmensteckbriefe_Punktuelle_Ma&#223;nahmen_GEK_Selke.xlsx" TargetMode="External"/><Relationship Id="rId140" Type="http://schemas.openxmlformats.org/officeDocument/2006/relationships/hyperlink" Target="Ausgabe/20241119/A10_1_Ma&#223;nahmensteckbriefe_Punktuelle_Ma&#223;nahmen_GEK_Selke.xlsx" TargetMode="External"/><Relationship Id="rId182" Type="http://schemas.openxmlformats.org/officeDocument/2006/relationships/hyperlink" Target="Ausgabe/20241119/A10_1_Ma&#223;nahmensteckbriefe_Punktuelle_Ma&#223;nahmen_GEK_Selke.xlsx" TargetMode="External"/><Relationship Id="rId378" Type="http://schemas.openxmlformats.org/officeDocument/2006/relationships/image" Target="../media/image1.emf"/><Relationship Id="rId6" Type="http://schemas.openxmlformats.org/officeDocument/2006/relationships/hyperlink" Target="Ausgabe/20241119/A10_1_Ma&#223;nahmensteckbriefe_Punktuelle_Ma&#223;nahmen_GEK_Selke.xlsx" TargetMode="External"/><Relationship Id="rId238" Type="http://schemas.openxmlformats.org/officeDocument/2006/relationships/hyperlink" Target="Ausgabe/20241119/A10_1_Ma&#223;nahmensteckbriefe_Punktuelle_Ma&#223;nahmen_GEK_Selke.xlsx" TargetMode="External"/><Relationship Id="rId291" Type="http://schemas.openxmlformats.org/officeDocument/2006/relationships/hyperlink" Target="Ausgabe/20241119/A10_1_Ma&#223;nahmensteckbriefe_Punktuelle_Ma&#223;nahmen_GEK_Selke.xlsx" TargetMode="External"/><Relationship Id="rId305" Type="http://schemas.openxmlformats.org/officeDocument/2006/relationships/hyperlink" Target="Ausgabe/20241119/A10_1_Ma&#223;nahmensteckbriefe_Punktuelle_Ma&#223;nahmen_GEK_Selke.xlsx" TargetMode="External"/><Relationship Id="rId347" Type="http://schemas.openxmlformats.org/officeDocument/2006/relationships/hyperlink" Target="Ausgabe/20241119/A10_1_Ma&#223;nahmensteckbriefe_Punktuelle_Ma&#223;nahmen_GEK_Selke.xlsx" TargetMode="External"/><Relationship Id="rId44" Type="http://schemas.openxmlformats.org/officeDocument/2006/relationships/hyperlink" Target="Ausgabe/20241119/A10_1_Ma&#223;nahmensteckbriefe_Punktuelle_Ma&#223;nahmen_GEK_Selke.xlsx" TargetMode="External"/><Relationship Id="rId86" Type="http://schemas.openxmlformats.org/officeDocument/2006/relationships/hyperlink" Target="Ausgabe/20241119/A10_1_Ma&#223;nahmensteckbriefe_Punktuelle_Ma&#223;nahmen_GEK_Selke.xlsx" TargetMode="External"/><Relationship Id="rId151" Type="http://schemas.openxmlformats.org/officeDocument/2006/relationships/hyperlink" Target="Ausgabe/20241119/A10_1_Ma&#223;nahmensteckbriefe_Punktuelle_Ma&#223;nahmen_GEK_Selke.xlsx" TargetMode="External"/><Relationship Id="rId389" Type="http://schemas.openxmlformats.org/officeDocument/2006/relationships/ctrlProp" Target="../ctrlProps/ctrlProp3.xml"/><Relationship Id="rId193" Type="http://schemas.openxmlformats.org/officeDocument/2006/relationships/hyperlink" Target="Ausgabe/20241119/A10_1_Ma&#223;nahmensteckbriefe_Punktuelle_Ma&#223;nahmen_GEK_Selke.xlsx" TargetMode="External"/><Relationship Id="rId207" Type="http://schemas.openxmlformats.org/officeDocument/2006/relationships/hyperlink" Target="Ausgabe/20241119/A10_1_Ma&#223;nahmensteckbriefe_Punktuelle_Ma&#223;nahmen_GEK_Selke.xlsx" TargetMode="External"/><Relationship Id="rId249" Type="http://schemas.openxmlformats.org/officeDocument/2006/relationships/hyperlink" Target="Ausgabe/20241119/A10_1_Ma&#223;nahmensteckbriefe_Punktuelle_Ma&#223;nahmen_GEK_Selke.xlsx" TargetMode="External"/><Relationship Id="rId13" Type="http://schemas.openxmlformats.org/officeDocument/2006/relationships/hyperlink" Target="Ausgabe/20241119/A10_1_Ma&#223;nahmensteckbriefe_Punktuelle_Ma&#223;nahmen_GEK_Selke.xlsx" TargetMode="External"/><Relationship Id="rId109" Type="http://schemas.openxmlformats.org/officeDocument/2006/relationships/hyperlink" Target="Ausgabe/20241119/A10_1_Ma&#223;nahmensteckbriefe_Punktuelle_Ma&#223;nahmen_GEK_Selke.xlsx" TargetMode="External"/><Relationship Id="rId260" Type="http://schemas.openxmlformats.org/officeDocument/2006/relationships/hyperlink" Target="Ausgabe/20241119/A10_1_Ma&#223;nahmensteckbriefe_Punktuelle_Ma&#223;nahmen_GEK_Selke.xlsx" TargetMode="External"/><Relationship Id="rId316" Type="http://schemas.openxmlformats.org/officeDocument/2006/relationships/hyperlink" Target="Ausgabe/20241119/A10_1_Ma&#223;nahmensteckbriefe_Punktuelle_Ma&#223;nahmen_GEK_Selke.xlsx" TargetMode="External"/><Relationship Id="rId55" Type="http://schemas.openxmlformats.org/officeDocument/2006/relationships/hyperlink" Target="Ausgabe/20241119/A10_1_Ma&#223;nahmensteckbriefe_Punktuelle_Ma&#223;nahmen_GEK_Selke.xlsx" TargetMode="External"/><Relationship Id="rId97" Type="http://schemas.openxmlformats.org/officeDocument/2006/relationships/hyperlink" Target="Ausgabe/20241119/A10_1_Ma&#223;nahmensteckbriefe_Punktuelle_Ma&#223;nahmen_GEK_Selke.xlsx" TargetMode="External"/><Relationship Id="rId120" Type="http://schemas.openxmlformats.org/officeDocument/2006/relationships/hyperlink" Target="Ausgabe/20241119/A10_1_Ma&#223;nahmensteckbriefe_Punktuelle_Ma&#223;nahmen_GEK_Selke.xlsx" TargetMode="External"/><Relationship Id="rId358" Type="http://schemas.openxmlformats.org/officeDocument/2006/relationships/hyperlink" Target="Ausgabe/20241119/A10_1_Ma&#223;nahmensteckbriefe_Punktuelle_Ma&#223;nahmen_GEK_Selke.xlsx" TargetMode="External"/><Relationship Id="rId162" Type="http://schemas.openxmlformats.org/officeDocument/2006/relationships/hyperlink" Target="Ausgabe/20241119/A10_1_Ma&#223;nahmensteckbriefe_Punktuelle_Ma&#223;nahmen_GEK_Selke.xlsx" TargetMode="External"/><Relationship Id="rId218" Type="http://schemas.openxmlformats.org/officeDocument/2006/relationships/hyperlink" Target="Ausgabe/20241119/A10_1_Ma&#223;nahmensteckbriefe_Punktuelle_Ma&#223;nahmen_GEK_Selke.xlsx" TargetMode="External"/><Relationship Id="rId271" Type="http://schemas.openxmlformats.org/officeDocument/2006/relationships/hyperlink" Target="Ausgabe/20241119/A10_1_Ma&#223;nahmensteckbriefe_Punktuelle_Ma&#223;nahmen_GEK_Selke.xlsx" TargetMode="External"/><Relationship Id="rId24" Type="http://schemas.openxmlformats.org/officeDocument/2006/relationships/hyperlink" Target="Ausgabe/20241119/A10_1_Ma&#223;nahmensteckbriefe_Punktuelle_Ma&#223;nahmen_GEK_Selke.xlsx" TargetMode="External"/><Relationship Id="rId66" Type="http://schemas.openxmlformats.org/officeDocument/2006/relationships/hyperlink" Target="Ausgabe/20241119/A10_1_Ma&#223;nahmensteckbriefe_Punktuelle_Ma&#223;nahmen_GEK_Selke.xlsx" TargetMode="External"/><Relationship Id="rId131" Type="http://schemas.openxmlformats.org/officeDocument/2006/relationships/hyperlink" Target="Ausgabe/20241119/A10_1_Ma&#223;nahmensteckbriefe_Punktuelle_Ma&#223;nahmen_GEK_Selke.xlsx" TargetMode="External"/><Relationship Id="rId327" Type="http://schemas.openxmlformats.org/officeDocument/2006/relationships/hyperlink" Target="Ausgabe/20241119/A10_1_Ma&#223;nahmensteckbriefe_Punktuelle_Ma&#223;nahmen_GEK_Selke.xlsx" TargetMode="External"/><Relationship Id="rId369" Type="http://schemas.openxmlformats.org/officeDocument/2006/relationships/hyperlink" Target="Ausgabe/20241119/A10_1_Ma&#223;nahmensteckbriefe_Punktuelle_Ma&#223;nahmen_GEK_Selke.xlsx" TargetMode="External"/><Relationship Id="rId173" Type="http://schemas.openxmlformats.org/officeDocument/2006/relationships/hyperlink" Target="Ausgabe/20241119/A10_1_Ma&#223;nahmensteckbriefe_Punktuelle_Ma&#223;nahmen_GEK_Selke.xlsx" TargetMode="External"/><Relationship Id="rId229" Type="http://schemas.openxmlformats.org/officeDocument/2006/relationships/hyperlink" Target="Ausgabe/20241119/A10_1_Ma&#223;nahmensteckbriefe_Punktuelle_Ma&#223;nahmen_GEK_Selke.xlsx" TargetMode="External"/><Relationship Id="rId380" Type="http://schemas.openxmlformats.org/officeDocument/2006/relationships/image" Target="../media/image2.emf"/><Relationship Id="rId240" Type="http://schemas.openxmlformats.org/officeDocument/2006/relationships/hyperlink" Target="Ausgabe/20241119/A10_1_Ma&#223;nahmensteckbriefe_Punktuelle_Ma&#223;nahmen_GEK_Selke.xlsx" TargetMode="External"/><Relationship Id="rId35" Type="http://schemas.openxmlformats.org/officeDocument/2006/relationships/hyperlink" Target="Ausgabe/20241119/A10_1_Ma&#223;nahmensteckbriefe_Punktuelle_Ma&#223;nahmen_GEK_Selke.xlsx" TargetMode="External"/><Relationship Id="rId77" Type="http://schemas.openxmlformats.org/officeDocument/2006/relationships/hyperlink" Target="Ausgabe/20241119/A10_1_Ma&#223;nahmensteckbriefe_Punktuelle_Ma&#223;nahmen_GEK_Selke.xlsx" TargetMode="External"/><Relationship Id="rId100" Type="http://schemas.openxmlformats.org/officeDocument/2006/relationships/hyperlink" Target="Ausgabe/20241119/A10_1_Ma&#223;nahmensteckbriefe_Punktuelle_Ma&#223;nahmen_GEK_Selke.xlsx" TargetMode="External"/><Relationship Id="rId282" Type="http://schemas.openxmlformats.org/officeDocument/2006/relationships/hyperlink" Target="Ausgabe/20241119/A10_1_Ma&#223;nahmensteckbriefe_Punktuelle_Ma&#223;nahmen_GEK_Selke.xlsx" TargetMode="External"/><Relationship Id="rId338" Type="http://schemas.openxmlformats.org/officeDocument/2006/relationships/hyperlink" Target="Ausgabe/20241119/A10_1_Ma&#223;nahmensteckbriefe_Punktuelle_Ma&#223;nahmen_GEK_Selke.xlsx" TargetMode="External"/><Relationship Id="rId8" Type="http://schemas.openxmlformats.org/officeDocument/2006/relationships/hyperlink" Target="Ausgabe/20241119/A10_1_Ma&#223;nahmensteckbriefe_Punktuelle_Ma&#223;nahmen_GEK_Selke.xlsx" TargetMode="External"/><Relationship Id="rId142" Type="http://schemas.openxmlformats.org/officeDocument/2006/relationships/hyperlink" Target="Ausgabe/20241119/A10_1_Ma&#223;nahmensteckbriefe_Punktuelle_Ma&#223;nahmen_GEK_Selke.xlsx" TargetMode="External"/><Relationship Id="rId184" Type="http://schemas.openxmlformats.org/officeDocument/2006/relationships/hyperlink" Target="Ausgabe/20241119/A10_1_Ma&#223;nahmensteckbriefe_Punktuelle_Ma&#223;nahmen_GEK_Selke.xlsx" TargetMode="External"/><Relationship Id="rId391" Type="http://schemas.openxmlformats.org/officeDocument/2006/relationships/ctrlProp" Target="../ctrlProps/ctrlProp5.xml"/><Relationship Id="rId251" Type="http://schemas.openxmlformats.org/officeDocument/2006/relationships/hyperlink" Target="Ausgabe/20241119/A10_1_Ma&#223;nahmensteckbriefe_Punktuelle_Ma&#223;nahmen_GEK_Selke.xlsx" TargetMode="External"/><Relationship Id="rId46" Type="http://schemas.openxmlformats.org/officeDocument/2006/relationships/hyperlink" Target="Ausgabe/20241119/A10_1_Ma&#223;nahmensteckbriefe_Punktuelle_Ma&#223;nahmen_GEK_Selke.xlsx" TargetMode="External"/><Relationship Id="rId293" Type="http://schemas.openxmlformats.org/officeDocument/2006/relationships/hyperlink" Target="Ausgabe/20241119/A10_1_Ma&#223;nahmensteckbriefe_Punktuelle_Ma&#223;nahmen_GEK_Selke.xlsx" TargetMode="External"/><Relationship Id="rId307" Type="http://schemas.openxmlformats.org/officeDocument/2006/relationships/hyperlink" Target="Ausgabe/20241119/A10_1_Ma&#223;nahmensteckbriefe_Punktuelle_Ma&#223;nahmen_GEK_Selke.xlsx" TargetMode="External"/><Relationship Id="rId349" Type="http://schemas.openxmlformats.org/officeDocument/2006/relationships/hyperlink" Target="Ausgabe/20241119/A10_1_Ma&#223;nahmensteckbriefe_Punktuelle_Ma&#223;nahmen_GEK_Selke.xlsx" TargetMode="External"/><Relationship Id="rId88" Type="http://schemas.openxmlformats.org/officeDocument/2006/relationships/hyperlink" Target="Ausgabe/20241119/A10_1_Ma&#223;nahmensteckbriefe_Punktuelle_Ma&#223;nahmen_GEK_Selke.xlsx" TargetMode="External"/><Relationship Id="rId111" Type="http://schemas.openxmlformats.org/officeDocument/2006/relationships/hyperlink" Target="Ausgabe/20241119/A10_1_Ma&#223;nahmensteckbriefe_Punktuelle_Ma&#223;nahmen_GEK_Selke.xlsx" TargetMode="External"/><Relationship Id="rId153" Type="http://schemas.openxmlformats.org/officeDocument/2006/relationships/hyperlink" Target="Ausgabe/20241119/A10_1_Ma&#223;nahmensteckbriefe_Punktuelle_Ma&#223;nahmen_GEK_Selke.xlsx" TargetMode="External"/><Relationship Id="rId195" Type="http://schemas.openxmlformats.org/officeDocument/2006/relationships/hyperlink" Target="Ausgabe/20241119/A10_1_Ma&#223;nahmensteckbriefe_Punktuelle_Ma&#223;nahmen_GEK_Selke.xlsx" TargetMode="External"/><Relationship Id="rId209" Type="http://schemas.openxmlformats.org/officeDocument/2006/relationships/hyperlink" Target="Ausgabe/20241119/A10_1_Ma&#223;nahmensteckbriefe_Punktuelle_Ma&#223;nahmen_GEK_Selke.xlsx" TargetMode="External"/><Relationship Id="rId360" Type="http://schemas.openxmlformats.org/officeDocument/2006/relationships/hyperlink" Target="Ausgabe/20241119/A10_1_Ma&#223;nahmensteckbriefe_Punktuelle_Ma&#223;nahmen_GEK_Selke.xlsx" TargetMode="External"/><Relationship Id="rId220" Type="http://schemas.openxmlformats.org/officeDocument/2006/relationships/hyperlink" Target="Ausgabe/20241119/A10_1_Ma&#223;nahmensteckbriefe_Punktuelle_Ma&#223;nahmen_GEK_Selke.xlsx" TargetMode="External"/><Relationship Id="rId15" Type="http://schemas.openxmlformats.org/officeDocument/2006/relationships/hyperlink" Target="Ausgabe/20241119/A10_1_Ma&#223;nahmensteckbriefe_Punktuelle_Ma&#223;nahmen_GEK_Selke.xlsx" TargetMode="External"/><Relationship Id="rId57" Type="http://schemas.openxmlformats.org/officeDocument/2006/relationships/hyperlink" Target="Ausgabe/20241119/A10_1_Ma&#223;nahmensteckbriefe_Punktuelle_Ma&#223;nahmen_GEK_Selke.xlsx" TargetMode="External"/><Relationship Id="rId262" Type="http://schemas.openxmlformats.org/officeDocument/2006/relationships/hyperlink" Target="Ausgabe/20241119/A10_1_Ma&#223;nahmensteckbriefe_Punktuelle_Ma&#223;nahmen_GEK_Selke.xlsx" TargetMode="External"/><Relationship Id="rId318" Type="http://schemas.openxmlformats.org/officeDocument/2006/relationships/hyperlink" Target="Ausgabe/20241119/A10_1_Ma&#223;nahmensteckbriefe_Punktuelle_Ma&#223;nahmen_GEK_Selke.xlsx" TargetMode="External"/><Relationship Id="rId99" Type="http://schemas.openxmlformats.org/officeDocument/2006/relationships/hyperlink" Target="Ausgabe/20241119/A10_1_Ma&#223;nahmensteckbriefe_Punktuelle_Ma&#223;nahmen_GEK_Selke.xlsx" TargetMode="External"/><Relationship Id="rId122" Type="http://schemas.openxmlformats.org/officeDocument/2006/relationships/hyperlink" Target="Ausgabe/20241119/A10_1_Ma&#223;nahmensteckbriefe_Punktuelle_Ma&#223;nahmen_GEK_Selke.xlsx" TargetMode="External"/><Relationship Id="rId164" Type="http://schemas.openxmlformats.org/officeDocument/2006/relationships/hyperlink" Target="Ausgabe/20241119/A10_1_Ma&#223;nahmensteckbriefe_Punktuelle_Ma&#223;nahmen_GEK_Selke.xlsx" TargetMode="External"/><Relationship Id="rId371" Type="http://schemas.openxmlformats.org/officeDocument/2006/relationships/hyperlink" Target="Ausgabe/20241119/A10_1_Ma&#223;nahmensteckbriefe_Punktuelle_Ma&#223;nahmen_GEK_Selke.xlsx" TargetMode="External"/><Relationship Id="rId26" Type="http://schemas.openxmlformats.org/officeDocument/2006/relationships/hyperlink" Target="Ausgabe/20241119/A10_1_Ma&#223;nahmensteckbriefe_Punktuelle_Ma&#223;nahmen_GEK_Selke.xlsx" TargetMode="External"/><Relationship Id="rId231" Type="http://schemas.openxmlformats.org/officeDocument/2006/relationships/hyperlink" Target="Ausgabe/20241119/A10_1_Ma&#223;nahmensteckbriefe_Punktuelle_Ma&#223;nahmen_GEK_Selke.xlsx" TargetMode="External"/><Relationship Id="rId273" Type="http://schemas.openxmlformats.org/officeDocument/2006/relationships/hyperlink" Target="Ausgabe/20241119/A10_1_Ma&#223;nahmensteckbriefe_Punktuelle_Ma&#223;nahmen_GEK_Selke.xlsx" TargetMode="External"/><Relationship Id="rId329" Type="http://schemas.openxmlformats.org/officeDocument/2006/relationships/hyperlink" Target="Ausgabe/20241119/A10_1_Ma&#223;nahmensteckbriefe_Punktuelle_Ma&#223;nahmen_GEK_Selke.xlsx" TargetMode="External"/><Relationship Id="rId68" Type="http://schemas.openxmlformats.org/officeDocument/2006/relationships/hyperlink" Target="Ausgabe/20241119/A10_1_Ma&#223;nahmensteckbriefe_Punktuelle_Ma&#223;nahmen_GEK_Selke.xlsx" TargetMode="External"/><Relationship Id="rId133" Type="http://schemas.openxmlformats.org/officeDocument/2006/relationships/hyperlink" Target="Ausgabe/20241119/A10_1_Ma&#223;nahmensteckbriefe_Punktuelle_Ma&#223;nahmen_GEK_Selke.xlsx" TargetMode="External"/><Relationship Id="rId175" Type="http://schemas.openxmlformats.org/officeDocument/2006/relationships/hyperlink" Target="Ausgabe/20241119/A10_1_Ma&#223;nahmensteckbriefe_Punktuelle_Ma&#223;nahmen_GEK_Selke.xlsx" TargetMode="External"/><Relationship Id="rId340" Type="http://schemas.openxmlformats.org/officeDocument/2006/relationships/hyperlink" Target="Ausgabe/20241119/A10_1_Ma&#223;nahmensteckbriefe_Punktuelle_Ma&#223;nahmen_GEK_Selke.xlsx" TargetMode="External"/><Relationship Id="rId200" Type="http://schemas.openxmlformats.org/officeDocument/2006/relationships/hyperlink" Target="Ausgabe/20241119/A10_1_Ma&#223;nahmensteckbriefe_Punktuelle_Ma&#223;nahmen_GEK_Selke.xlsx" TargetMode="External"/><Relationship Id="rId382" Type="http://schemas.openxmlformats.org/officeDocument/2006/relationships/control" Target="../activeX/activeX4.xml"/><Relationship Id="rId242" Type="http://schemas.openxmlformats.org/officeDocument/2006/relationships/hyperlink" Target="Ausgabe/20241119/A10_1_Ma&#223;nahmensteckbriefe_Punktuelle_Ma&#223;nahmen_GEK_Selke.xlsx" TargetMode="External"/><Relationship Id="rId284" Type="http://schemas.openxmlformats.org/officeDocument/2006/relationships/hyperlink" Target="Ausgabe/20241119/A10_1_Ma&#223;nahmensteckbriefe_Punktuelle_Ma&#223;nahmen_GEK_Selke.xlsx" TargetMode="External"/><Relationship Id="rId37" Type="http://schemas.openxmlformats.org/officeDocument/2006/relationships/hyperlink" Target="Ausgabe/20241119/A10_1_Ma&#223;nahmensteckbriefe_Punktuelle_Ma&#223;nahmen_GEK_Selke.xlsx" TargetMode="External"/><Relationship Id="rId79" Type="http://schemas.openxmlformats.org/officeDocument/2006/relationships/hyperlink" Target="Ausgabe/20241119/A10_1_Ma&#223;nahmensteckbriefe_Punktuelle_Ma&#223;nahmen_GEK_Selke.xlsx" TargetMode="External"/><Relationship Id="rId102" Type="http://schemas.openxmlformats.org/officeDocument/2006/relationships/hyperlink" Target="Ausgabe/20241119/A10_1_Ma&#223;nahmensteckbriefe_Punktuelle_Ma&#223;nahmen_GEK_Selke.xlsx" TargetMode="External"/><Relationship Id="rId144" Type="http://schemas.openxmlformats.org/officeDocument/2006/relationships/hyperlink" Target="Ausgabe/20241119/A10_1_Ma&#223;nahmensteckbriefe_Punktuelle_Ma&#223;nahmen_GEK_Selke.xlsx" TargetMode="External"/></Relationships>
</file>

<file path=xl/worksheets/_rels/sheet2.xml.rels><?xml version="1.0" encoding="UTF-8" standalone="yes"?>
<Relationships xmlns="http://schemas.openxmlformats.org/package/2006/relationships"><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5E01DB-577D-4A9E-8FA3-9FCFF36CEB8D}">
  <sheetPr codeName="Tabelle2"/>
  <dimension ref="A1:I427"/>
  <sheetViews>
    <sheetView showGridLines="0" tabSelected="1" zoomScaleNormal="100" workbookViewId="0">
      <selection activeCell="A424" sqref="A424:E424"/>
    </sheetView>
  </sheetViews>
  <sheetFormatPr baseColWidth="10" defaultColWidth="35" defaultRowHeight="15"/>
  <cols>
    <col min="1" max="1" width="24.42578125" customWidth="1"/>
    <col min="2" max="2" width="31.85546875" customWidth="1"/>
    <col min="3" max="3" width="10.42578125" customWidth="1"/>
    <col min="4" max="4" width="13.85546875" customWidth="1"/>
    <col min="5" max="5" width="9.140625" customWidth="1"/>
    <col min="6" max="6" width="5.7109375" customWidth="1"/>
    <col min="7" max="7" width="5" customWidth="1"/>
  </cols>
  <sheetData>
    <row r="1" spans="1:9" ht="53.25" customHeight="1">
      <c r="A1" s="42" t="s">
        <v>25</v>
      </c>
      <c r="B1" s="42"/>
      <c r="C1" s="53"/>
      <c r="D1" s="56" t="b">
        <v>1</v>
      </c>
      <c r="E1" s="55" t="s">
        <v>52</v>
      </c>
    </row>
    <row r="2" spans="1:9" ht="27" customHeight="1">
      <c r="A2" s="12"/>
      <c r="B2" s="12"/>
      <c r="C2" s="12"/>
      <c r="D2" s="12"/>
      <c r="E2" s="32"/>
    </row>
    <row r="3" spans="1:9" ht="7.5" customHeight="1">
      <c r="A3" s="13"/>
      <c r="B3" s="14"/>
      <c r="C3" s="14"/>
      <c r="D3" s="14"/>
      <c r="E3" s="33"/>
      <c r="F3" s="9"/>
      <c r="G3" s="9"/>
      <c r="H3" s="9"/>
      <c r="I3" s="9"/>
    </row>
    <row r="4" spans="1:9" ht="16.5" customHeight="1">
      <c r="A4" s="100" t="s">
        <v>26</v>
      </c>
      <c r="B4" s="101"/>
      <c r="C4" s="101"/>
      <c r="D4" s="101"/>
      <c r="E4" s="102"/>
      <c r="F4" s="10"/>
      <c r="G4" s="10"/>
      <c r="H4" s="9"/>
      <c r="I4" s="9"/>
    </row>
    <row r="5" spans="1:9" ht="7.5" customHeight="1">
      <c r="A5" s="12"/>
      <c r="B5" s="12"/>
      <c r="C5" s="12"/>
      <c r="D5" s="12"/>
      <c r="E5" s="32"/>
    </row>
    <row r="6" spans="1:9">
      <c r="A6" s="106" t="s">
        <v>23</v>
      </c>
      <c r="B6" s="107"/>
      <c r="C6" s="107"/>
      <c r="D6" s="107"/>
      <c r="E6" s="108"/>
    </row>
    <row r="7" spans="1:9" ht="7.5" customHeight="1">
      <c r="A7" s="28"/>
      <c r="B7" s="12"/>
      <c r="C7" s="12"/>
      <c r="D7" s="12"/>
      <c r="E7" s="32"/>
    </row>
    <row r="8" spans="1:9">
      <c r="A8" s="28" t="s">
        <v>45</v>
      </c>
      <c r="B8" s="12"/>
      <c r="C8" s="12"/>
      <c r="D8" s="12"/>
      <c r="E8" s="32"/>
    </row>
    <row r="9" spans="1:9" ht="30" customHeight="1">
      <c r="A9" s="54" t="s">
        <v>28</v>
      </c>
      <c r="B9" s="104" t="s">
        <v>453</v>
      </c>
      <c r="C9" s="104"/>
      <c r="D9" s="104"/>
      <c r="E9" s="105"/>
    </row>
    <row r="10" spans="1:9">
      <c r="A10" s="12" t="s">
        <v>44</v>
      </c>
      <c r="B10" s="12"/>
      <c r="C10" s="12"/>
      <c r="D10" s="12"/>
      <c r="E10" s="32"/>
    </row>
    <row r="11" spans="1:9" ht="7.5" customHeight="1">
      <c r="A11" s="28"/>
      <c r="B11" s="12"/>
      <c r="C11" s="12"/>
      <c r="D11" s="12"/>
      <c r="E11" s="32"/>
    </row>
    <row r="12" spans="1:9">
      <c r="A12" s="28" t="s">
        <v>50</v>
      </c>
      <c r="B12" s="12"/>
      <c r="C12" s="12"/>
      <c r="D12" s="12"/>
      <c r="E12" s="32"/>
    </row>
    <row r="13" spans="1:9">
      <c r="A13" s="48" t="s">
        <v>31</v>
      </c>
      <c r="B13" s="12"/>
      <c r="C13" s="12"/>
      <c r="D13" s="12"/>
      <c r="E13" s="32"/>
    </row>
    <row r="14" spans="1:9">
      <c r="A14" s="48" t="s">
        <v>32</v>
      </c>
      <c r="B14" s="12"/>
      <c r="C14" s="12"/>
      <c r="D14" s="12"/>
      <c r="E14" s="32"/>
    </row>
    <row r="15" spans="1:9" ht="7.5" customHeight="1">
      <c r="A15" s="28"/>
      <c r="B15" s="12"/>
      <c r="C15" s="12"/>
      <c r="D15" s="12"/>
      <c r="E15" s="32"/>
    </row>
    <row r="16" spans="1:9">
      <c r="A16" s="28" t="s">
        <v>49</v>
      </c>
      <c r="B16" s="12"/>
      <c r="C16" s="12"/>
      <c r="D16" s="12"/>
      <c r="E16" s="32"/>
    </row>
    <row r="17" spans="1:5">
      <c r="A17" s="49" t="s">
        <v>43</v>
      </c>
      <c r="B17" s="103" t="s">
        <v>454</v>
      </c>
      <c r="C17" s="103"/>
      <c r="D17" s="12"/>
      <c r="E17" s="32"/>
    </row>
    <row r="18" spans="1:5">
      <c r="A18" s="48" t="s">
        <v>47</v>
      </c>
      <c r="B18" s="12"/>
      <c r="C18" s="12"/>
      <c r="D18" s="12"/>
      <c r="E18" s="32"/>
    </row>
    <row r="19" spans="1:5">
      <c r="A19" s="50" t="s">
        <v>48</v>
      </c>
      <c r="B19" s="46"/>
      <c r="C19" s="46"/>
      <c r="D19" s="46"/>
      <c r="E19" s="47"/>
    </row>
    <row r="20" spans="1:5" ht="7.5" customHeight="1">
      <c r="A20" s="12"/>
      <c r="B20" s="12"/>
      <c r="C20" s="12"/>
      <c r="D20" s="12"/>
      <c r="E20" s="32"/>
    </row>
    <row r="21" spans="1:5">
      <c r="A21" s="106" t="s">
        <v>20</v>
      </c>
      <c r="B21" s="107"/>
      <c r="C21" s="107"/>
      <c r="D21" s="107"/>
      <c r="E21" s="108"/>
    </row>
    <row r="22" spans="1:5">
      <c r="A22" s="19" t="s">
        <v>0</v>
      </c>
      <c r="B22" s="20" t="s">
        <v>19</v>
      </c>
      <c r="C22" s="21" t="s">
        <v>1</v>
      </c>
      <c r="D22" s="24" t="s">
        <v>33</v>
      </c>
      <c r="E22" s="24" t="s">
        <v>41</v>
      </c>
    </row>
    <row r="23" spans="1:5">
      <c r="A23" s="26" t="s">
        <v>35</v>
      </c>
      <c r="B23" s="27" t="s">
        <v>434</v>
      </c>
      <c r="C23" s="35">
        <v>0</v>
      </c>
      <c r="D23" s="18"/>
      <c r="E23" s="18"/>
    </row>
    <row r="24" spans="1:5">
      <c r="A24" s="26" t="s">
        <v>449</v>
      </c>
      <c r="B24" s="59" t="s">
        <v>435</v>
      </c>
      <c r="C24" s="35">
        <v>0</v>
      </c>
      <c r="D24" s="18"/>
      <c r="E24" s="18"/>
    </row>
    <row r="25" spans="1:5">
      <c r="A25" s="60" t="s">
        <v>450</v>
      </c>
      <c r="B25" s="61" t="s">
        <v>435</v>
      </c>
      <c r="C25" s="62">
        <v>0</v>
      </c>
      <c r="D25" s="63"/>
      <c r="E25" s="63"/>
    </row>
    <row r="26" spans="1:5" ht="22.5" customHeight="1">
      <c r="A26" s="25"/>
      <c r="B26" s="15"/>
      <c r="C26" s="15"/>
      <c r="D26" s="15"/>
      <c r="E26" s="16"/>
    </row>
    <row r="27" spans="1:5">
      <c r="A27" s="106" t="s">
        <v>21</v>
      </c>
      <c r="B27" s="107"/>
      <c r="C27" s="107"/>
      <c r="D27" s="107"/>
      <c r="E27" s="108"/>
    </row>
    <row r="28" spans="1:5">
      <c r="A28" s="19" t="s">
        <v>42</v>
      </c>
      <c r="B28" s="22" t="s">
        <v>22</v>
      </c>
      <c r="C28" s="24" t="s">
        <v>33</v>
      </c>
      <c r="D28" s="24" t="s">
        <v>34</v>
      </c>
      <c r="E28" s="24" t="s">
        <v>41</v>
      </c>
    </row>
    <row r="29" spans="1:5">
      <c r="A29" s="38" t="s">
        <v>56</v>
      </c>
      <c r="B29" s="35">
        <v>20</v>
      </c>
      <c r="C29" s="18"/>
      <c r="D29" s="18"/>
      <c r="E29" s="18"/>
    </row>
    <row r="30" spans="1:5">
      <c r="A30" s="94" t="s">
        <v>443</v>
      </c>
      <c r="B30" s="62">
        <v>20</v>
      </c>
      <c r="C30" s="63"/>
      <c r="D30" s="63"/>
      <c r="E30" s="63"/>
    </row>
    <row r="31" spans="1:5">
      <c r="A31" s="94" t="s">
        <v>451</v>
      </c>
      <c r="B31" s="62">
        <v>20</v>
      </c>
      <c r="C31" s="63"/>
      <c r="D31" s="63"/>
      <c r="E31" s="63"/>
    </row>
    <row r="32" spans="1:5">
      <c r="A32" s="38" t="s">
        <v>57</v>
      </c>
      <c r="B32" s="35">
        <v>30</v>
      </c>
      <c r="C32" s="18"/>
      <c r="D32" s="18"/>
      <c r="E32" s="18"/>
    </row>
    <row r="33" spans="1:5">
      <c r="A33" s="94" t="s">
        <v>438</v>
      </c>
      <c r="B33" s="62">
        <v>20</v>
      </c>
      <c r="C33" s="63"/>
      <c r="D33" s="63"/>
      <c r="E33" s="63"/>
    </row>
    <row r="34" spans="1:5" ht="22.5" customHeight="1">
      <c r="A34" s="15"/>
      <c r="B34" s="15"/>
      <c r="C34" s="15"/>
      <c r="D34" s="15"/>
      <c r="E34" s="16"/>
    </row>
    <row r="35" spans="1:5" ht="15" customHeight="1">
      <c r="A35" s="106" t="s">
        <v>27</v>
      </c>
      <c r="B35" s="107"/>
      <c r="C35" s="107"/>
      <c r="D35" s="107"/>
      <c r="E35" s="108"/>
    </row>
    <row r="36" spans="1:5" ht="15" customHeight="1">
      <c r="A36" s="23" t="s">
        <v>42</v>
      </c>
      <c r="B36" s="24" t="s">
        <v>33</v>
      </c>
      <c r="C36" s="24" t="s">
        <v>34</v>
      </c>
      <c r="D36" s="24" t="s">
        <v>39</v>
      </c>
      <c r="E36" s="24" t="s">
        <v>40</v>
      </c>
    </row>
    <row r="37" spans="1:5" ht="15" customHeight="1">
      <c r="A37" s="37" t="s">
        <v>56</v>
      </c>
      <c r="B37" s="18"/>
      <c r="C37" s="18"/>
      <c r="D37" s="18"/>
      <c r="E37" s="18"/>
    </row>
    <row r="38" spans="1:5" ht="15" customHeight="1">
      <c r="A38" s="37" t="s">
        <v>57</v>
      </c>
      <c r="B38" s="18"/>
      <c r="C38" s="18"/>
      <c r="D38" s="18"/>
      <c r="E38" s="18"/>
    </row>
    <row r="39" spans="1:5" ht="15" customHeight="1">
      <c r="A39" s="37" t="s">
        <v>438</v>
      </c>
      <c r="B39" s="18"/>
      <c r="C39" s="18"/>
      <c r="D39" s="18"/>
      <c r="E39" s="18"/>
    </row>
    <row r="40" spans="1:5" ht="15" customHeight="1">
      <c r="A40" s="37" t="s">
        <v>58</v>
      </c>
      <c r="B40" s="18"/>
      <c r="C40" s="18"/>
      <c r="D40" s="18"/>
      <c r="E40" s="18"/>
    </row>
    <row r="41" spans="1:5" ht="15" customHeight="1">
      <c r="A41" s="37" t="s">
        <v>432</v>
      </c>
      <c r="B41" s="18"/>
      <c r="C41" s="18"/>
      <c r="D41" s="18"/>
      <c r="E41" s="18"/>
    </row>
    <row r="42" spans="1:5" ht="15" customHeight="1">
      <c r="A42" s="37" t="s">
        <v>439</v>
      </c>
      <c r="B42" s="18"/>
      <c r="C42" s="18"/>
      <c r="D42" s="18"/>
      <c r="E42" s="18"/>
    </row>
    <row r="43" spans="1:5" ht="15" customHeight="1">
      <c r="A43" s="37" t="s">
        <v>431</v>
      </c>
      <c r="B43" s="63"/>
      <c r="C43" s="63"/>
      <c r="D43" s="63"/>
      <c r="E43" s="63"/>
    </row>
    <row r="44" spans="1:5" ht="15" customHeight="1">
      <c r="A44" s="73" t="s">
        <v>452</v>
      </c>
      <c r="B44" s="63"/>
      <c r="C44" s="63"/>
      <c r="D44" s="63"/>
      <c r="E44" s="63"/>
    </row>
    <row r="45" spans="1:5" ht="15" customHeight="1">
      <c r="A45" s="73" t="s">
        <v>436</v>
      </c>
      <c r="B45" s="63"/>
      <c r="C45" s="63"/>
      <c r="D45" s="63"/>
      <c r="E45" s="63"/>
    </row>
    <row r="46" spans="1:5" ht="22.5" customHeight="1">
      <c r="A46" s="15"/>
      <c r="B46" s="15"/>
      <c r="C46" s="15"/>
      <c r="D46" s="15"/>
      <c r="E46" s="16"/>
    </row>
    <row r="47" spans="1:5" ht="15" customHeight="1">
      <c r="A47" s="106" t="s">
        <v>24</v>
      </c>
      <c r="B47" s="107"/>
      <c r="C47" s="107"/>
      <c r="D47" s="107"/>
      <c r="E47" s="108"/>
    </row>
    <row r="48" spans="1:5" ht="7.5" customHeight="1">
      <c r="A48" s="12"/>
      <c r="B48" s="12"/>
      <c r="C48" s="12"/>
      <c r="D48" s="12"/>
      <c r="E48" s="32"/>
    </row>
    <row r="49" spans="1:8" ht="15" customHeight="1">
      <c r="A49" s="17" t="s">
        <v>29</v>
      </c>
      <c r="B49" s="27" t="s">
        <v>59</v>
      </c>
      <c r="C49" s="18"/>
      <c r="D49" s="18"/>
      <c r="E49" s="11"/>
    </row>
    <row r="50" spans="1:8" ht="7.5" customHeight="1">
      <c r="A50" s="12"/>
      <c r="B50" s="28"/>
      <c r="C50" s="28"/>
      <c r="D50" s="28"/>
      <c r="E50" s="31"/>
    </row>
    <row r="51" spans="1:8" ht="15" customHeight="1">
      <c r="A51" s="43" t="s">
        <v>18</v>
      </c>
      <c r="B51" s="44" t="s">
        <v>30</v>
      </c>
      <c r="C51" s="44" t="s">
        <v>51</v>
      </c>
      <c r="D51" s="44" t="s">
        <v>36</v>
      </c>
      <c r="E51" s="45" t="s">
        <v>37</v>
      </c>
    </row>
    <row r="52" spans="1:8" ht="15" customHeight="1">
      <c r="A52" s="74" t="s">
        <v>62</v>
      </c>
      <c r="B52" s="36" t="str">
        <f>"Steckbrief_"&amp;INDEX([1]!Maßnahmen_p[WH Code],MATCH(IDs_tbl[[#This Row],[ID]],[1]!Maßnahmen_p[QBW ID],0))</f>
        <v>Steckbrief_AKS_WH01</v>
      </c>
      <c r="C52" s="51" t="s">
        <v>46</v>
      </c>
      <c r="D52" s="39"/>
      <c r="E52" s="40" t="s">
        <v>429</v>
      </c>
      <c r="H52" t="s">
        <v>38</v>
      </c>
    </row>
    <row r="53" spans="1:8" ht="15" customHeight="1">
      <c r="A53" s="74" t="s">
        <v>63</v>
      </c>
      <c r="B53" s="36" t="str">
        <f>"Steckbrief_"&amp;INDEX([1]!Maßnahmen_p[WH Code],MATCH(IDs_tbl[[#This Row],[ID]],[1]!Maßnahmen_p[QBW ID],0))</f>
        <v>Steckbrief_AKS_WH02</v>
      </c>
      <c r="C53" s="52" t="s">
        <v>46</v>
      </c>
      <c r="D53" s="39"/>
      <c r="E53" s="41" t="s">
        <v>429</v>
      </c>
    </row>
    <row r="54" spans="1:8" ht="15" customHeight="1">
      <c r="A54" s="74" t="s">
        <v>53</v>
      </c>
      <c r="B54" s="36" t="str">
        <f>"Steckbrief_"&amp;INDEX([1]!Maßnahmen_p[WH Code],MATCH(IDs_tbl[[#This Row],[ID]],[1]!Maßnahmen_p[QBW ID],0))</f>
        <v>Steckbrief_BOD_WH01</v>
      </c>
      <c r="C54" s="52" t="s">
        <v>46</v>
      </c>
      <c r="D54" s="39"/>
      <c r="E54" s="76" t="s">
        <v>429</v>
      </c>
    </row>
    <row r="55" spans="1:8" ht="15" customHeight="1">
      <c r="A55" s="74" t="s">
        <v>64</v>
      </c>
      <c r="B55" s="36" t="str">
        <f>"Steckbrief_"&amp;INDEX([1]!Maßnahmen_p[WH Code],MATCH(IDs_tbl[[#This Row],[ID]],[1]!Maßnahmen_p[QBW ID],0))</f>
        <v>Steckbrief_DGG_WH01</v>
      </c>
      <c r="C55" s="52" t="s">
        <v>46</v>
      </c>
      <c r="D55" s="39"/>
      <c r="E55" s="76" t="s">
        <v>429</v>
      </c>
    </row>
    <row r="56" spans="1:8" ht="15" customHeight="1">
      <c r="A56" s="74" t="s">
        <v>65</v>
      </c>
      <c r="B56" s="36" t="str">
        <f>"Steckbrief_"&amp;INDEX([1]!Maßnahmen_p[WH Code],MATCH(IDs_tbl[[#This Row],[ID]],[1]!Maßnahmen_p[QBW ID],0))</f>
        <v>Steckbrief_DGG_WH02</v>
      </c>
      <c r="C56" s="52" t="s">
        <v>46</v>
      </c>
      <c r="D56" s="39"/>
      <c r="E56" s="76" t="s">
        <v>429</v>
      </c>
    </row>
    <row r="57" spans="1:8" ht="15" customHeight="1">
      <c r="A57" s="74" t="s">
        <v>66</v>
      </c>
      <c r="B57" s="36" t="str">
        <f>"Steckbrief_"&amp;INDEX([1]!Maßnahmen_p[WH Code],MATCH(IDs_tbl[[#This Row],[ID]],[1]!Maßnahmen_p[QBW ID],0))</f>
        <v>Steckbrief_DGG_WH03</v>
      </c>
      <c r="C57" s="52" t="s">
        <v>46</v>
      </c>
      <c r="D57" s="39"/>
      <c r="E57" s="76" t="s">
        <v>429</v>
      </c>
    </row>
    <row r="58" spans="1:8" ht="15" customHeight="1">
      <c r="A58" s="74" t="s">
        <v>67</v>
      </c>
      <c r="B58" s="36" t="str">
        <f>"Steckbrief_"&amp;INDEX([1]!Maßnahmen_p[WH Code],MATCH(IDs_tbl[[#This Row],[ID]],[1]!Maßnahmen_p[QBW ID],0))</f>
        <v>Steckbrief_DGG_WH04</v>
      </c>
      <c r="C58" s="52" t="s">
        <v>46</v>
      </c>
      <c r="D58" s="39"/>
      <c r="E58" s="76" t="s">
        <v>429</v>
      </c>
    </row>
    <row r="59" spans="1:8" ht="15" customHeight="1">
      <c r="A59" s="74" t="s">
        <v>68</v>
      </c>
      <c r="B59" s="36" t="str">
        <f>"Steckbrief_"&amp;INDEX([1]!Maßnahmen_p[WH Code],MATCH(IDs_tbl[[#This Row],[ID]],[1]!Maßnahmen_p[QBW ID],0))</f>
        <v>Steckbrief_DGG_WH05</v>
      </c>
      <c r="C59" s="52" t="s">
        <v>46</v>
      </c>
      <c r="D59" s="39"/>
      <c r="E59" s="76" t="s">
        <v>429</v>
      </c>
    </row>
    <row r="60" spans="1:8" ht="15" customHeight="1">
      <c r="A60" s="74" t="s">
        <v>69</v>
      </c>
      <c r="B60" s="36" t="str">
        <f>"Steckbrief_"&amp;INDEX([1]!Maßnahmen_p[WH Code],MATCH(IDs_tbl[[#This Row],[ID]],[1]!Maßnahmen_p[QBW ID],0))</f>
        <v>Steckbrief_DGG_WH06</v>
      </c>
      <c r="C60" s="52" t="s">
        <v>46</v>
      </c>
      <c r="D60" s="39"/>
      <c r="E60" s="76" t="s">
        <v>429</v>
      </c>
    </row>
    <row r="61" spans="1:8" ht="15" customHeight="1">
      <c r="A61" s="74" t="s">
        <v>70</v>
      </c>
      <c r="B61" s="36" t="str">
        <f>"Steckbrief_"&amp;INDEX([1]!Maßnahmen_p[WH Code],MATCH(IDs_tbl[[#This Row],[ID]],[1]!Maßnahmen_p[QBW ID],0))</f>
        <v>Steckbrief_DGG_WH07</v>
      </c>
      <c r="C61" s="52" t="s">
        <v>46</v>
      </c>
      <c r="D61" s="39"/>
      <c r="E61" s="76" t="s">
        <v>429</v>
      </c>
    </row>
    <row r="62" spans="1:8" ht="15" customHeight="1">
      <c r="A62" s="74" t="s">
        <v>444</v>
      </c>
      <c r="B62" s="36" t="str">
        <f>"Steckbrief_"&amp;INDEX([1]!Maßnahmen_p[WH Code],MATCH(IDs_tbl[[#This Row],[ID]],[1]!Maßnahmen_p[QBW ID],0))</f>
        <v>Steckbrief_DGG_WH08</v>
      </c>
      <c r="C62" s="52" t="s">
        <v>46</v>
      </c>
      <c r="D62" s="39" t="s">
        <v>455</v>
      </c>
      <c r="E62" s="76" t="s">
        <v>429</v>
      </c>
    </row>
    <row r="63" spans="1:8" ht="15" customHeight="1">
      <c r="A63" s="74" t="s">
        <v>445</v>
      </c>
      <c r="B63" s="36" t="str">
        <f>"Steckbrief_"&amp;INDEX([1]!Maßnahmen_p[WH Code],MATCH(IDs_tbl[[#This Row],[ID]],[1]!Maßnahmen_p[QBW ID],0))</f>
        <v>Steckbrief_DGG_WH09</v>
      </c>
      <c r="C63" s="52" t="s">
        <v>46</v>
      </c>
      <c r="D63" s="39" t="s">
        <v>455</v>
      </c>
      <c r="E63" s="76" t="s">
        <v>429</v>
      </c>
    </row>
    <row r="64" spans="1:8" ht="15" customHeight="1">
      <c r="A64" s="74" t="s">
        <v>446</v>
      </c>
      <c r="B64" s="36" t="str">
        <f>"Steckbrief_"&amp;INDEX([1]!Maßnahmen_p[WH Code],MATCH(IDs_tbl[[#This Row],[ID]],[1]!Maßnahmen_p[QBW ID],0))</f>
        <v>Steckbrief_DGG_WH10</v>
      </c>
      <c r="C64" s="52" t="s">
        <v>46</v>
      </c>
      <c r="D64" s="39" t="s">
        <v>455</v>
      </c>
      <c r="E64" s="76" t="s">
        <v>429</v>
      </c>
    </row>
    <row r="65" spans="1:5" ht="15" customHeight="1">
      <c r="A65" s="74" t="s">
        <v>447</v>
      </c>
      <c r="B65" s="36" t="str">
        <f>"Steckbrief_"&amp;INDEX([1]!Maßnahmen_p[WH Code],MATCH(IDs_tbl[[#This Row],[ID]],[1]!Maßnahmen_p[QBW ID],0))</f>
        <v>Steckbrief_DGG_WH11</v>
      </c>
      <c r="C65" s="52" t="s">
        <v>46</v>
      </c>
      <c r="D65" s="39" t="s">
        <v>455</v>
      </c>
      <c r="E65" s="76" t="s">
        <v>429</v>
      </c>
    </row>
    <row r="66" spans="1:5" ht="15" customHeight="1">
      <c r="A66" s="74" t="s">
        <v>71</v>
      </c>
      <c r="B66" s="36" t="str">
        <f>"Steckbrief_"&amp;INDEX([1]!Maßnahmen_p[WH Code],MATCH(IDs_tbl[[#This Row],[ID]],[1]!Maßnahmen_p[QBW ID],0))</f>
        <v>Steckbrief_GNW_WH01</v>
      </c>
      <c r="C66" s="52" t="s">
        <v>46</v>
      </c>
      <c r="D66" s="39" t="s">
        <v>428</v>
      </c>
      <c r="E66" s="76" t="s">
        <v>429</v>
      </c>
    </row>
    <row r="67" spans="1:5" ht="15" customHeight="1">
      <c r="A67" s="74" t="s">
        <v>72</v>
      </c>
      <c r="B67" s="36" t="str">
        <f>"Steckbrief_"&amp;INDEX([1]!Maßnahmen_p[WH Code],MATCH(IDs_tbl[[#This Row],[ID]],[1]!Maßnahmen_p[QBW ID],0))</f>
        <v>Steckbrief_GNW_WH02</v>
      </c>
      <c r="C67" s="52" t="s">
        <v>46</v>
      </c>
      <c r="D67" s="39" t="s">
        <v>428</v>
      </c>
      <c r="E67" s="76" t="s">
        <v>429</v>
      </c>
    </row>
    <row r="68" spans="1:5" ht="15" customHeight="1">
      <c r="A68" s="74" t="s">
        <v>73</v>
      </c>
      <c r="B68" s="36" t="str">
        <f>"Steckbrief_"&amp;INDEX([1]!Maßnahmen_p[WH Code],MATCH(IDs_tbl[[#This Row],[ID]],[1]!Maßnahmen_p[QBW ID],0))</f>
        <v>Steckbrief_GNW_WH03</v>
      </c>
      <c r="C68" s="52" t="s">
        <v>46</v>
      </c>
      <c r="D68" s="39" t="s">
        <v>428</v>
      </c>
      <c r="E68" s="76" t="s">
        <v>429</v>
      </c>
    </row>
    <row r="69" spans="1:5" ht="15" customHeight="1">
      <c r="A69" s="74" t="s">
        <v>74</v>
      </c>
      <c r="B69" s="36" t="str">
        <f>"Steckbrief_"&amp;INDEX([1]!Maßnahmen_p[WH Code],MATCH(IDs_tbl[[#This Row],[ID]],[1]!Maßnahmen_p[QBW ID],0))</f>
        <v>Steckbrief_GNW_WH04</v>
      </c>
      <c r="C69" s="52" t="s">
        <v>46</v>
      </c>
      <c r="D69" s="39"/>
      <c r="E69" s="76" t="s">
        <v>429</v>
      </c>
    </row>
    <row r="70" spans="1:5" ht="15" customHeight="1">
      <c r="A70" s="74" t="s">
        <v>75</v>
      </c>
      <c r="B70" s="36" t="str">
        <f>"Steckbrief_"&amp;INDEX([1]!Maßnahmen_p[WH Code],MATCH(IDs_tbl[[#This Row],[ID]],[1]!Maßnahmen_p[QBW ID],0))</f>
        <v>Steckbrief_GNW_WH05</v>
      </c>
      <c r="C70" s="52" t="s">
        <v>46</v>
      </c>
      <c r="D70" s="39"/>
      <c r="E70" s="76" t="s">
        <v>429</v>
      </c>
    </row>
    <row r="71" spans="1:5" ht="15" customHeight="1">
      <c r="A71" s="74" t="s">
        <v>76</v>
      </c>
      <c r="B71" s="36" t="str">
        <f>"Steckbrief_"&amp;INDEX([1]!Maßnahmen_p[WH Code],MATCH(IDs_tbl[[#This Row],[ID]],[1]!Maßnahmen_p[QBW ID],0))</f>
        <v>Steckbrief_GNW_WH06</v>
      </c>
      <c r="C71" s="52" t="s">
        <v>46</v>
      </c>
      <c r="D71" s="39"/>
      <c r="E71" s="76" t="s">
        <v>429</v>
      </c>
    </row>
    <row r="72" spans="1:5" ht="15" customHeight="1">
      <c r="A72" s="74" t="s">
        <v>77</v>
      </c>
      <c r="B72" s="36" t="str">
        <f>"Steckbrief_"&amp;INDEX([1]!Maßnahmen_p[WH Code],MATCH(IDs_tbl[[#This Row],[ID]],[1]!Maßnahmen_p[QBW ID],0))</f>
        <v>Steckbrief_GET_WH01</v>
      </c>
      <c r="C72" s="52" t="s">
        <v>46</v>
      </c>
      <c r="D72" s="39"/>
      <c r="E72" s="76" t="s">
        <v>429</v>
      </c>
    </row>
    <row r="73" spans="1:5" ht="15" customHeight="1">
      <c r="A73" s="74" t="s">
        <v>78</v>
      </c>
      <c r="B73" s="36" t="str">
        <f>"Steckbrief_"&amp;INDEX([1]!Maßnahmen_p[WH Code],MATCH(IDs_tbl[[#This Row],[ID]],[1]!Maßnahmen_p[QBW ID],0))</f>
        <v>Steckbrief_GET_WH02</v>
      </c>
      <c r="C73" s="52" t="s">
        <v>46</v>
      </c>
      <c r="D73" s="39" t="s">
        <v>428</v>
      </c>
      <c r="E73" s="76" t="s">
        <v>429</v>
      </c>
    </row>
    <row r="74" spans="1:5" ht="15" customHeight="1">
      <c r="A74" s="74" t="s">
        <v>79</v>
      </c>
      <c r="B74" s="36" t="str">
        <f>"Steckbrief_"&amp;INDEX([1]!Maßnahmen_p[WH Code],MATCH(IDs_tbl[[#This Row],[ID]],[1]!Maßnahmen_p[QBW ID],0))</f>
        <v>Steckbrief_GET_WH03</v>
      </c>
      <c r="C74" s="52" t="s">
        <v>46</v>
      </c>
      <c r="D74" s="39" t="s">
        <v>428</v>
      </c>
      <c r="E74" s="76" t="s">
        <v>429</v>
      </c>
    </row>
    <row r="75" spans="1:5" ht="15" customHeight="1">
      <c r="A75" s="74" t="s">
        <v>80</v>
      </c>
      <c r="B75" s="36" t="str">
        <f>"Steckbrief_"&amp;INDEX([1]!Maßnahmen_p[WH Code],MATCH(IDs_tbl[[#This Row],[ID]],[1]!Maßnahmen_p[QBW ID],0))</f>
        <v>Steckbrief_GET_WH04</v>
      </c>
      <c r="C75" s="52" t="s">
        <v>46</v>
      </c>
      <c r="D75" s="39" t="s">
        <v>428</v>
      </c>
      <c r="E75" s="76" t="s">
        <v>429</v>
      </c>
    </row>
    <row r="76" spans="1:5" ht="15" customHeight="1">
      <c r="A76" s="74" t="s">
        <v>81</v>
      </c>
      <c r="B76" s="36" t="str">
        <f>"Steckbrief_"&amp;INDEX([1]!Maßnahmen_p[WH Code],MATCH(IDs_tbl[[#This Row],[ID]],[1]!Maßnahmen_p[QBW ID],0))</f>
        <v>Steckbrief_GET_WH05</v>
      </c>
      <c r="C76" s="52" t="s">
        <v>46</v>
      </c>
      <c r="D76" s="39" t="s">
        <v>428</v>
      </c>
      <c r="E76" s="76" t="s">
        <v>429</v>
      </c>
    </row>
    <row r="77" spans="1:5" ht="15" customHeight="1">
      <c r="A77" s="74" t="s">
        <v>82</v>
      </c>
      <c r="B77" s="36" t="str">
        <f>"Steckbrief_"&amp;INDEX([1]!Maßnahmen_p[WH Code],MATCH(IDs_tbl[[#This Row],[ID]],[1]!Maßnahmen_p[QBW ID],0))</f>
        <v>Steckbrief_GET_WH06</v>
      </c>
      <c r="C77" s="52" t="s">
        <v>46</v>
      </c>
      <c r="D77" s="39" t="s">
        <v>428</v>
      </c>
      <c r="E77" s="76" t="s">
        <v>429</v>
      </c>
    </row>
    <row r="78" spans="1:5" ht="15" customHeight="1">
      <c r="A78" s="74" t="s">
        <v>83</v>
      </c>
      <c r="B78" s="36" t="str">
        <f>"Steckbrief_"&amp;INDEX([1]!Maßnahmen_p[WH Code],MATCH(IDs_tbl[[#This Row],[ID]],[1]!Maßnahmen_p[QBW ID],0))</f>
        <v>Steckbrief_GET_WH07</v>
      </c>
      <c r="C78" s="52" t="s">
        <v>46</v>
      </c>
      <c r="D78" s="39" t="s">
        <v>428</v>
      </c>
      <c r="E78" s="76" t="s">
        <v>429</v>
      </c>
    </row>
    <row r="79" spans="1:5" ht="15" customHeight="1">
      <c r="A79" s="74" t="s">
        <v>84</v>
      </c>
      <c r="B79" s="36" t="str">
        <f>"Steckbrief_"&amp;INDEX([1]!Maßnahmen_p[WH Code],MATCH(IDs_tbl[[#This Row],[ID]],[1]!Maßnahmen_p[QBW ID],0))</f>
        <v>Steckbrief_GET_WH08</v>
      </c>
      <c r="C79" s="52" t="s">
        <v>46</v>
      </c>
      <c r="D79" s="39" t="s">
        <v>428</v>
      </c>
      <c r="E79" s="76" t="s">
        <v>429</v>
      </c>
    </row>
    <row r="80" spans="1:5" ht="15" customHeight="1">
      <c r="A80" s="74" t="s">
        <v>85</v>
      </c>
      <c r="B80" s="36" t="str">
        <f>"Steckbrief_"&amp;INDEX([1]!Maßnahmen_p[WH Code],MATCH(IDs_tbl[[#This Row],[ID]],[1]!Maßnahmen_p[QBW ID],0))</f>
        <v>Steckbrief_GET_WH09</v>
      </c>
      <c r="C80" s="52" t="s">
        <v>46</v>
      </c>
      <c r="D80" s="39" t="s">
        <v>428</v>
      </c>
      <c r="E80" s="76" t="s">
        <v>429</v>
      </c>
    </row>
    <row r="81" spans="1:5" ht="15" customHeight="1">
      <c r="A81" s="74" t="s">
        <v>86</v>
      </c>
      <c r="B81" s="36" t="str">
        <f>"Steckbrief_"&amp;INDEX([1]!Maßnahmen_p[WH Code],MATCH(IDs_tbl[[#This Row],[ID]],[1]!Maßnahmen_p[QBW ID],0))</f>
        <v>Steckbrief_GET_WH10</v>
      </c>
      <c r="C81" s="52" t="s">
        <v>46</v>
      </c>
      <c r="D81" s="39" t="s">
        <v>428</v>
      </c>
      <c r="E81" s="76" t="s">
        <v>429</v>
      </c>
    </row>
    <row r="82" spans="1:5" ht="15" customHeight="1">
      <c r="A82" s="74" t="s">
        <v>87</v>
      </c>
      <c r="B82" s="36" t="str">
        <f>"Steckbrief_"&amp;INDEX([1]!Maßnahmen_p[WH Code],MATCH(IDs_tbl[[#This Row],[ID]],[1]!Maßnahmen_p[QBW ID],0))</f>
        <v>Steckbrief_GET_WH11</v>
      </c>
      <c r="C82" s="52" t="s">
        <v>46</v>
      </c>
      <c r="D82" s="39" t="s">
        <v>428</v>
      </c>
      <c r="E82" s="76" t="s">
        <v>429</v>
      </c>
    </row>
    <row r="83" spans="1:5" ht="15" customHeight="1">
      <c r="A83" s="74" t="s">
        <v>88</v>
      </c>
      <c r="B83" s="36" t="str">
        <f>"Steckbrief_"&amp;INDEX([1]!Maßnahmen_p[WH Code],MATCH(IDs_tbl[[#This Row],[ID]],[1]!Maßnahmen_p[QBW ID],0))</f>
        <v>Steckbrief_GET_WH12</v>
      </c>
      <c r="C83" s="52" t="s">
        <v>46</v>
      </c>
      <c r="D83" s="39" t="s">
        <v>428</v>
      </c>
      <c r="E83" s="76" t="s">
        <v>429</v>
      </c>
    </row>
    <row r="84" spans="1:5" ht="15" customHeight="1">
      <c r="A84" s="74" t="s">
        <v>89</v>
      </c>
      <c r="B84" s="36" t="str">
        <f>"Steckbrief_"&amp;INDEX([1]!Maßnahmen_p[WH Code],MATCH(IDs_tbl[[#This Row],[ID]],[1]!Maßnahmen_p[QBW ID],0))</f>
        <v>Steckbrief_GET_WH13</v>
      </c>
      <c r="C84" s="52" t="s">
        <v>46</v>
      </c>
      <c r="D84" s="39" t="s">
        <v>428</v>
      </c>
      <c r="E84" s="76" t="s">
        <v>429</v>
      </c>
    </row>
    <row r="85" spans="1:5" ht="15" customHeight="1">
      <c r="A85" s="74" t="s">
        <v>90</v>
      </c>
      <c r="B85" s="36" t="str">
        <f>"Steckbrief_"&amp;INDEX([1]!Maßnahmen_p[WH Code],MATCH(IDs_tbl[[#This Row],[ID]],[1]!Maßnahmen_p[QBW ID],0))</f>
        <v>Steckbrief_GET_WH15</v>
      </c>
      <c r="C85" s="52" t="s">
        <v>46</v>
      </c>
      <c r="D85" s="39" t="s">
        <v>428</v>
      </c>
      <c r="E85" s="76" t="s">
        <v>429</v>
      </c>
    </row>
    <row r="86" spans="1:5" ht="15" customHeight="1">
      <c r="A86" s="74" t="s">
        <v>91</v>
      </c>
      <c r="B86" s="36" t="str">
        <f>"Steckbrief_"&amp;INDEX([1]!Maßnahmen_p[WH Code],MATCH(IDs_tbl[[#This Row],[ID]],[1]!Maßnahmen_p[QBW ID],0))</f>
        <v>Steckbrief_GET_WH16</v>
      </c>
      <c r="C86" s="52" t="s">
        <v>46</v>
      </c>
      <c r="D86" s="39" t="s">
        <v>428</v>
      </c>
      <c r="E86" s="76" t="s">
        <v>429</v>
      </c>
    </row>
    <row r="87" spans="1:5" ht="15" customHeight="1">
      <c r="A87" s="74" t="s">
        <v>92</v>
      </c>
      <c r="B87" s="36" t="str">
        <f>"Steckbrief_"&amp;INDEX([1]!Maßnahmen_p[WH Code],MATCH(IDs_tbl[[#This Row],[ID]],[1]!Maßnahmen_p[QBW ID],0))</f>
        <v>Steckbrief_GET_WH18</v>
      </c>
      <c r="C87" s="52" t="s">
        <v>46</v>
      </c>
      <c r="D87" s="39" t="s">
        <v>428</v>
      </c>
      <c r="E87" s="76" t="s">
        <v>429</v>
      </c>
    </row>
    <row r="88" spans="1:5" ht="15" customHeight="1">
      <c r="A88" s="74" t="s">
        <v>93</v>
      </c>
      <c r="B88" s="36" t="str">
        <f>"Steckbrief_"&amp;INDEX([1]!Maßnahmen_p[WH Code],MATCH(IDs_tbl[[#This Row],[ID]],[1]!Maßnahmen_p[QBW ID],0))</f>
        <v>Steckbrief_GET_WH19</v>
      </c>
      <c r="C88" s="52" t="s">
        <v>46</v>
      </c>
      <c r="D88" s="39" t="s">
        <v>428</v>
      </c>
      <c r="E88" s="76" t="s">
        <v>429</v>
      </c>
    </row>
    <row r="89" spans="1:5" ht="15" customHeight="1">
      <c r="A89" s="74" t="s">
        <v>94</v>
      </c>
      <c r="B89" s="36" t="str">
        <f>"Steckbrief_"&amp;INDEX([1]!Maßnahmen_p[WH Code],MATCH(IDs_tbl[[#This Row],[ID]],[1]!Maßnahmen_p[QBW ID],0))</f>
        <v>Steckbrief_GET_WH21</v>
      </c>
      <c r="C89" s="52" t="s">
        <v>46</v>
      </c>
      <c r="D89" s="39" t="s">
        <v>428</v>
      </c>
      <c r="E89" s="76" t="s">
        <v>429</v>
      </c>
    </row>
    <row r="90" spans="1:5" ht="15" customHeight="1">
      <c r="A90" s="74" t="s">
        <v>95</v>
      </c>
      <c r="B90" s="36" t="str">
        <f>"Steckbrief_"&amp;INDEX([1]!Maßnahmen_p[WH Code],MATCH(IDs_tbl[[#This Row],[ID]],[1]!Maßnahmen_p[QBW ID],0))</f>
        <v>Steckbrief_GET_WH22</v>
      </c>
      <c r="C90" s="52" t="s">
        <v>46</v>
      </c>
      <c r="D90" s="39" t="s">
        <v>428</v>
      </c>
      <c r="E90" s="76" t="s">
        <v>429</v>
      </c>
    </row>
    <row r="91" spans="1:5" ht="15" customHeight="1">
      <c r="A91" s="74" t="s">
        <v>96</v>
      </c>
      <c r="B91" s="36" t="str">
        <f>"Steckbrief_"&amp;INDEX([1]!Maßnahmen_p[WH Code],MATCH(IDs_tbl[[#This Row],[ID]],[1]!Maßnahmen_p[QBW ID],0))</f>
        <v>Steckbrief_GET_WH23</v>
      </c>
      <c r="C91" s="52" t="s">
        <v>46</v>
      </c>
      <c r="D91" s="39" t="s">
        <v>428</v>
      </c>
      <c r="E91" s="76" t="s">
        <v>429</v>
      </c>
    </row>
    <row r="92" spans="1:5" ht="15" customHeight="1">
      <c r="A92" s="74" t="s">
        <v>97</v>
      </c>
      <c r="B92" s="36" t="str">
        <f>"Steckbrief_"&amp;INDEX([1]!Maßnahmen_p[WH Code],MATCH(IDs_tbl[[#This Row],[ID]],[1]!Maßnahmen_p[QBW ID],0))</f>
        <v>Steckbrief_GET_WH24</v>
      </c>
      <c r="C92" s="52" t="s">
        <v>46</v>
      </c>
      <c r="D92" s="39"/>
      <c r="E92" s="76" t="s">
        <v>429</v>
      </c>
    </row>
    <row r="93" spans="1:5" ht="15" customHeight="1">
      <c r="A93" s="74" t="s">
        <v>98</v>
      </c>
      <c r="B93" s="36" t="str">
        <f>"Steckbrief_"&amp;INDEX([1]!Maßnahmen_p[WH Code],MATCH(IDs_tbl[[#This Row],[ID]],[1]!Maßnahmen_p[QBW ID],0))</f>
        <v>Steckbrief_GET_WH25</v>
      </c>
      <c r="C93" s="52" t="s">
        <v>46</v>
      </c>
      <c r="D93" s="39"/>
      <c r="E93" s="76" t="s">
        <v>429</v>
      </c>
    </row>
    <row r="94" spans="1:5" ht="15" customHeight="1">
      <c r="A94" s="74" t="s">
        <v>99</v>
      </c>
      <c r="B94" s="36" t="str">
        <f>"Steckbrief_"&amp;INDEX([1]!Maßnahmen_p[WH Code],MATCH(IDs_tbl[[#This Row],[ID]],[1]!Maßnahmen_p[QBW ID],0))</f>
        <v>Steckbrief_GET_WH26</v>
      </c>
      <c r="C94" s="52" t="s">
        <v>46</v>
      </c>
      <c r="D94" s="39"/>
      <c r="E94" s="76" t="s">
        <v>429</v>
      </c>
    </row>
    <row r="95" spans="1:5" ht="15" customHeight="1">
      <c r="A95" s="74" t="s">
        <v>60</v>
      </c>
      <c r="B95" s="36" t="str">
        <f>"Steckbrief_"&amp;INDEX([1]!Maßnahmen_p[WH Code],MATCH(IDs_tbl[[#This Row],[ID]],[1]!Maßnahmen_p[QBW ID],0))</f>
        <v>Steckbrief_GET_WH27</v>
      </c>
      <c r="C95" s="52" t="s">
        <v>46</v>
      </c>
      <c r="D95" s="39"/>
      <c r="E95" s="76" t="s">
        <v>429</v>
      </c>
    </row>
    <row r="96" spans="1:5" ht="15" customHeight="1">
      <c r="A96" s="74" t="s">
        <v>100</v>
      </c>
      <c r="B96" s="36" t="str">
        <f>"Steckbrief_"&amp;INDEX([1]!Maßnahmen_p[WH Code],MATCH(IDs_tbl[[#This Row],[ID]],[1]!Maßnahmen_p[QBW ID],0))</f>
        <v>Steckbrief_GET_WH28</v>
      </c>
      <c r="C96" s="52" t="s">
        <v>46</v>
      </c>
      <c r="D96" s="39"/>
      <c r="E96" s="76" t="s">
        <v>429</v>
      </c>
    </row>
    <row r="97" spans="1:5" ht="15" customHeight="1">
      <c r="A97" s="74" t="s">
        <v>101</v>
      </c>
      <c r="B97" s="36" t="str">
        <f>"Steckbrief_"&amp;INDEX([1]!Maßnahmen_p[WH Code],MATCH(IDs_tbl[[#This Row],[ID]],[1]!Maßnahmen_p[QBW ID],0))</f>
        <v>Steckbrief_GET_WH29</v>
      </c>
      <c r="C97" s="52" t="s">
        <v>46</v>
      </c>
      <c r="D97" s="39"/>
      <c r="E97" s="76" t="s">
        <v>429</v>
      </c>
    </row>
    <row r="98" spans="1:5" ht="15" customHeight="1">
      <c r="A98" s="74" t="s">
        <v>102</v>
      </c>
      <c r="B98" s="36" t="str">
        <f>"Steckbrief_"&amp;INDEX([1]!Maßnahmen_p[WH Code],MATCH(IDs_tbl[[#This Row],[ID]],[1]!Maßnahmen_p[QBW ID],0))</f>
        <v>Steckbrief_GET_WH30</v>
      </c>
      <c r="C98" s="52" t="s">
        <v>46</v>
      </c>
      <c r="D98" s="39"/>
      <c r="E98" s="76" t="s">
        <v>429</v>
      </c>
    </row>
    <row r="99" spans="1:5" ht="15" customHeight="1">
      <c r="A99" s="74" t="s">
        <v>103</v>
      </c>
      <c r="B99" s="36" t="str">
        <f>"Steckbrief_"&amp;INDEX([1]!Maßnahmen_p[WH Code],MATCH(IDs_tbl[[#This Row],[ID]],[1]!Maßnahmen_p[QBW ID],0))</f>
        <v>Steckbrief_GET_WH31</v>
      </c>
      <c r="C99" s="52" t="s">
        <v>46</v>
      </c>
      <c r="D99" s="39"/>
      <c r="E99" s="76" t="s">
        <v>429</v>
      </c>
    </row>
    <row r="100" spans="1:5" ht="15" customHeight="1">
      <c r="A100" s="74" t="s">
        <v>104</v>
      </c>
      <c r="B100" s="36" t="str">
        <f>"Steckbrief_"&amp;INDEX([1]!Maßnahmen_p[WH Code],MATCH(IDs_tbl[[#This Row],[ID]],[1]!Maßnahmen_p[QBW ID],0))</f>
        <v>Steckbrief_GET_WH32</v>
      </c>
      <c r="C100" s="52" t="s">
        <v>46</v>
      </c>
      <c r="D100" s="39"/>
      <c r="E100" s="76" t="s">
        <v>429</v>
      </c>
    </row>
    <row r="101" spans="1:5" ht="15" customHeight="1">
      <c r="A101" s="74" t="s">
        <v>105</v>
      </c>
      <c r="B101" s="36" t="str">
        <f>"Steckbrief_"&amp;INDEX([1]!Maßnahmen_p[WH Code],MATCH(IDs_tbl[[#This Row],[ID]],[1]!Maßnahmen_p[QBW ID],0))</f>
        <v>Steckbrief_GET_WH33</v>
      </c>
      <c r="C101" s="52" t="s">
        <v>46</v>
      </c>
      <c r="D101" s="39"/>
      <c r="E101" s="76" t="s">
        <v>429</v>
      </c>
    </row>
    <row r="102" spans="1:5" ht="15" customHeight="1">
      <c r="A102" s="74" t="s">
        <v>106</v>
      </c>
      <c r="B102" s="36" t="str">
        <f>"Steckbrief_"&amp;INDEX([1]!Maßnahmen_p[WH Code],MATCH(IDs_tbl[[#This Row],[ID]],[1]!Maßnahmen_p[QBW ID],0))</f>
        <v>Steckbrief_GET_WH34</v>
      </c>
      <c r="C102" s="52" t="s">
        <v>46</v>
      </c>
      <c r="D102" s="39"/>
      <c r="E102" s="76" t="s">
        <v>429</v>
      </c>
    </row>
    <row r="103" spans="1:5" ht="15" customHeight="1">
      <c r="A103" s="74" t="s">
        <v>107</v>
      </c>
      <c r="B103" s="36" t="str">
        <f>"Steckbrief_"&amp;INDEX([1]!Maßnahmen_p[WH Code],MATCH(IDs_tbl[[#This Row],[ID]],[1]!Maßnahmen_p[QBW ID],0))</f>
        <v>Steckbrief_GET_WH35</v>
      </c>
      <c r="C103" s="52" t="s">
        <v>46</v>
      </c>
      <c r="D103" s="39"/>
      <c r="E103" s="76" t="s">
        <v>429</v>
      </c>
    </row>
    <row r="104" spans="1:5" ht="15" customHeight="1">
      <c r="A104" s="74" t="s">
        <v>108</v>
      </c>
      <c r="B104" s="36" t="str">
        <f>"Steckbrief_"&amp;INDEX([1]!Maßnahmen_p[WH Code],MATCH(IDs_tbl[[#This Row],[ID]],[1]!Maßnahmen_p[QBW ID],0))</f>
        <v>Steckbrief_GET_WH36</v>
      </c>
      <c r="C104" s="52" t="s">
        <v>46</v>
      </c>
      <c r="D104" s="39"/>
      <c r="E104" s="76" t="s">
        <v>429</v>
      </c>
    </row>
    <row r="105" spans="1:5" ht="15" customHeight="1">
      <c r="A105" s="74" t="s">
        <v>109</v>
      </c>
      <c r="B105" s="36" t="str">
        <f>"Steckbrief_"&amp;INDEX([1]!Maßnahmen_p[WH Code],MATCH(IDs_tbl[[#This Row],[ID]],[1]!Maßnahmen_p[QBW ID],0))</f>
        <v>Steckbrief_GET_WH37</v>
      </c>
      <c r="C105" s="52" t="s">
        <v>46</v>
      </c>
      <c r="D105" s="39"/>
      <c r="E105" s="76" t="s">
        <v>429</v>
      </c>
    </row>
    <row r="106" spans="1:5" ht="15" customHeight="1">
      <c r="A106" s="74" t="s">
        <v>110</v>
      </c>
      <c r="B106" s="36" t="str">
        <f>"Steckbrief_"&amp;INDEX([1]!Maßnahmen_p[WH Code],MATCH(IDs_tbl[[#This Row],[ID]],[1]!Maßnahmen_p[QBW ID],0))</f>
        <v>Steckbrief_GET_WH38</v>
      </c>
      <c r="C106" s="52" t="s">
        <v>46</v>
      </c>
      <c r="D106" s="39"/>
      <c r="E106" s="76" t="s">
        <v>429</v>
      </c>
    </row>
    <row r="107" spans="1:5" ht="15" customHeight="1">
      <c r="A107" s="74" t="s">
        <v>111</v>
      </c>
      <c r="B107" s="36" t="str">
        <f>"Steckbrief_"&amp;INDEX([1]!Maßnahmen_p[WH Code],MATCH(IDs_tbl[[#This Row],[ID]],[1]!Maßnahmen_p[QBW ID],0))</f>
        <v>Steckbrief_GET_WH39</v>
      </c>
      <c r="C107" s="52" t="s">
        <v>46</v>
      </c>
      <c r="D107" s="39"/>
      <c r="E107" s="76" t="s">
        <v>429</v>
      </c>
    </row>
    <row r="108" spans="1:5" ht="15" customHeight="1">
      <c r="A108" s="74" t="s">
        <v>112</v>
      </c>
      <c r="B108" s="36" t="str">
        <f>"Steckbrief_"&amp;INDEX([1]!Maßnahmen_p[WH Code],MATCH(IDs_tbl[[#This Row],[ID]],[1]!Maßnahmen_p[QBW ID],0))</f>
        <v>Steckbrief_GET_WH40</v>
      </c>
      <c r="C108" s="52" t="s">
        <v>46</v>
      </c>
      <c r="D108" s="39"/>
      <c r="E108" s="76" t="s">
        <v>429</v>
      </c>
    </row>
    <row r="109" spans="1:5" ht="15" customHeight="1">
      <c r="A109" s="74" t="s">
        <v>113</v>
      </c>
      <c r="B109" s="36" t="str">
        <f>"Steckbrief_"&amp;INDEX([1]!Maßnahmen_p[WH Code],MATCH(IDs_tbl[[#This Row],[ID]],[1]!Maßnahmen_p[QBW ID],0))</f>
        <v>Steckbrief_GRU_WH01</v>
      </c>
      <c r="C109" s="52" t="s">
        <v>46</v>
      </c>
      <c r="D109" s="39"/>
      <c r="E109" s="76" t="s">
        <v>429</v>
      </c>
    </row>
    <row r="110" spans="1:5" ht="15" customHeight="1">
      <c r="A110" s="74" t="s">
        <v>114</v>
      </c>
      <c r="B110" s="36" t="str">
        <f>"Steckbrief_"&amp;INDEX([1]!Maßnahmen_p[WH Code],MATCH(IDs_tbl[[#This Row],[ID]],[1]!Maßnahmen_p[QBW ID],0))</f>
        <v>Steckbrief_GRU_WH02</v>
      </c>
      <c r="C110" s="52" t="s">
        <v>46</v>
      </c>
      <c r="D110" s="39"/>
      <c r="E110" s="76" t="s">
        <v>429</v>
      </c>
    </row>
    <row r="111" spans="1:5" ht="15" customHeight="1">
      <c r="A111" s="74" t="s">
        <v>115</v>
      </c>
      <c r="B111" s="36" t="str">
        <f>"Steckbrief_"&amp;INDEX([1]!Maßnahmen_p[WH Code],MATCH(IDs_tbl[[#This Row],[ID]],[1]!Maßnahmen_p[QBW ID],0))</f>
        <v>Steckbrief_GRU_WH03</v>
      </c>
      <c r="C111" s="52" t="s">
        <v>46</v>
      </c>
      <c r="D111" s="39"/>
      <c r="E111" s="76" t="s">
        <v>429</v>
      </c>
    </row>
    <row r="112" spans="1:5" ht="15" customHeight="1">
      <c r="A112" s="74" t="s">
        <v>116</v>
      </c>
      <c r="B112" s="36" t="str">
        <f>"Steckbrief_"&amp;INDEX([1]!Maßnahmen_p[WH Code],MATCH(IDs_tbl[[#This Row],[ID]],[1]!Maßnahmen_p[QBW ID],0))</f>
        <v>Steckbrief_HSG_WH01</v>
      </c>
      <c r="C112" s="52" t="s">
        <v>46</v>
      </c>
      <c r="D112" s="39"/>
      <c r="E112" s="76" t="s">
        <v>429</v>
      </c>
    </row>
    <row r="113" spans="1:5" ht="15" customHeight="1">
      <c r="A113" s="74" t="s">
        <v>117</v>
      </c>
      <c r="B113" s="36" t="str">
        <f>"Steckbrief_"&amp;INDEX([1]!Maßnahmen_p[WH Code],MATCH(IDs_tbl[[#This Row],[ID]],[1]!Maßnahmen_p[QBW ID],0))</f>
        <v>Steckbrief_HSG_WH02</v>
      </c>
      <c r="C113" s="52" t="s">
        <v>46</v>
      </c>
      <c r="D113" s="39"/>
      <c r="E113" s="76" t="s">
        <v>429</v>
      </c>
    </row>
    <row r="114" spans="1:5" ht="15" customHeight="1">
      <c r="A114" s="74" t="s">
        <v>118</v>
      </c>
      <c r="B114" s="36" t="str">
        <f>"Steckbrief_"&amp;INDEX([1]!Maßnahmen_p[WH Code],MATCH(IDs_tbl[[#This Row],[ID]],[1]!Maßnahmen_p[QBW ID],0))</f>
        <v>Steckbrief_HSG_WH03</v>
      </c>
      <c r="C114" s="52" t="s">
        <v>46</v>
      </c>
      <c r="D114" s="39"/>
      <c r="E114" s="76" t="s">
        <v>429</v>
      </c>
    </row>
    <row r="115" spans="1:5" ht="15" customHeight="1">
      <c r="A115" s="74" t="s">
        <v>119</v>
      </c>
      <c r="B115" s="36" t="str">
        <f>"Steckbrief_"&amp;INDEX([1]!Maßnahmen_p[WH Code],MATCH(IDs_tbl[[#This Row],[ID]],[1]!Maßnahmen_p[QBW ID],0))</f>
        <v>Steckbrief_HSG_WH04</v>
      </c>
      <c r="C115" s="52" t="s">
        <v>46</v>
      </c>
      <c r="D115" s="39"/>
      <c r="E115" s="76" t="s">
        <v>429</v>
      </c>
    </row>
    <row r="116" spans="1:5" ht="15" customHeight="1">
      <c r="A116" s="74" t="s">
        <v>120</v>
      </c>
      <c r="B116" s="36" t="str">
        <f>"Steckbrief_"&amp;INDEX([1]!Maßnahmen_p[WH Code],MATCH(IDs_tbl[[#This Row],[ID]],[1]!Maßnahmen_p[QBW ID],0))</f>
        <v>Steckbrief_HSG_WH05</v>
      </c>
      <c r="C116" s="52" t="s">
        <v>46</v>
      </c>
      <c r="D116" s="39"/>
      <c r="E116" s="76" t="s">
        <v>429</v>
      </c>
    </row>
    <row r="117" spans="1:5" ht="15" customHeight="1">
      <c r="A117" s="74" t="s">
        <v>121</v>
      </c>
      <c r="B117" s="36" t="str">
        <f>"Steckbrief_"&amp;INDEX([1]!Maßnahmen_p[WH Code],MATCH(IDs_tbl[[#This Row],[ID]],[1]!Maßnahmen_p[QBW ID],0))</f>
        <v>Steckbrief_HSG_WH06</v>
      </c>
      <c r="C117" s="52" t="s">
        <v>46</v>
      </c>
      <c r="D117" s="39"/>
      <c r="E117" s="76" t="s">
        <v>429</v>
      </c>
    </row>
    <row r="118" spans="1:5" ht="15" customHeight="1">
      <c r="A118" s="74" t="s">
        <v>122</v>
      </c>
      <c r="B118" s="36" t="str">
        <f>"Steckbrief_"&amp;INDEX([1]!Maßnahmen_p[WH Code],MATCH(IDs_tbl[[#This Row],[ID]],[1]!Maßnahmen_p[QBW ID],0))</f>
        <v>Steckbrief_HSG_WH07</v>
      </c>
      <c r="C118" s="52" t="s">
        <v>46</v>
      </c>
      <c r="D118" s="39"/>
      <c r="E118" s="76" t="s">
        <v>429</v>
      </c>
    </row>
    <row r="119" spans="1:5" ht="15" customHeight="1">
      <c r="A119" s="74" t="s">
        <v>123</v>
      </c>
      <c r="B119" s="36" t="str">
        <f>"Steckbrief_"&amp;INDEX([1]!Maßnahmen_p[WH Code],MATCH(IDs_tbl[[#This Row],[ID]],[1]!Maßnahmen_p[QBW ID],0))</f>
        <v>Steckbrief_HSG_WH08</v>
      </c>
      <c r="C119" s="52" t="s">
        <v>46</v>
      </c>
      <c r="D119" s="39"/>
      <c r="E119" s="76" t="s">
        <v>429</v>
      </c>
    </row>
    <row r="120" spans="1:5" ht="15" customHeight="1">
      <c r="A120" s="74" t="s">
        <v>124</v>
      </c>
      <c r="B120" s="36" t="str">
        <f>"Steckbrief_"&amp;INDEX([1]!Maßnahmen_p[WH Code],MATCH(IDs_tbl[[#This Row],[ID]],[1]!Maßnahmen_p[QBW ID],0))</f>
        <v>Steckbrief_HSG_WH09</v>
      </c>
      <c r="C120" s="52" t="s">
        <v>46</v>
      </c>
      <c r="D120" s="39"/>
      <c r="E120" s="76" t="s">
        <v>429</v>
      </c>
    </row>
    <row r="121" spans="1:5" ht="15" customHeight="1">
      <c r="A121" s="74" t="s">
        <v>125</v>
      </c>
      <c r="B121" s="36" t="str">
        <f>"Steckbrief_"&amp;INDEX([1]!Maßnahmen_p[WH Code],MATCH(IDs_tbl[[#This Row],[ID]],[1]!Maßnahmen_p[QBW ID],0))</f>
        <v>Steckbrief_HSG_WH10</v>
      </c>
      <c r="C121" s="52" t="s">
        <v>46</v>
      </c>
      <c r="D121" s="39"/>
      <c r="E121" s="76" t="s">
        <v>429</v>
      </c>
    </row>
    <row r="122" spans="1:5" ht="15" customHeight="1">
      <c r="A122" s="74" t="s">
        <v>126</v>
      </c>
      <c r="B122" s="36" t="str">
        <f>"Steckbrief_"&amp;INDEX([1]!Maßnahmen_p[WH Code],MATCH(IDs_tbl[[#This Row],[ID]],[1]!Maßnahmen_p[QBW ID],0))</f>
        <v>Steckbrief_HSG_WH11</v>
      </c>
      <c r="C122" s="52" t="s">
        <v>46</v>
      </c>
      <c r="D122" s="39"/>
      <c r="E122" s="76" t="s">
        <v>429</v>
      </c>
    </row>
    <row r="123" spans="1:5" ht="15" customHeight="1">
      <c r="A123" s="74" t="s">
        <v>127</v>
      </c>
      <c r="B123" s="36" t="str">
        <f>"Steckbrief_"&amp;INDEX([1]!Maßnahmen_p[WH Code],MATCH(IDs_tbl[[#This Row],[ID]],[1]!Maßnahmen_p[QBW ID],0))</f>
        <v>Steckbrief_HSG_WH12</v>
      </c>
      <c r="C123" s="52" t="s">
        <v>46</v>
      </c>
      <c r="D123" s="39"/>
      <c r="E123" s="76" t="s">
        <v>429</v>
      </c>
    </row>
    <row r="124" spans="1:5" ht="15" customHeight="1">
      <c r="A124" s="74" t="s">
        <v>128</v>
      </c>
      <c r="B124" s="36" t="str">
        <f>"Steckbrief_"&amp;INDEX([1]!Maßnahmen_p[WH Code],MATCH(IDs_tbl[[#This Row],[ID]],[1]!Maßnahmen_p[QBW ID],0))</f>
        <v>Steckbrief_HSG_WH13</v>
      </c>
      <c r="C124" s="52" t="s">
        <v>46</v>
      </c>
      <c r="D124" s="39" t="s">
        <v>428</v>
      </c>
      <c r="E124" s="76" t="s">
        <v>429</v>
      </c>
    </row>
    <row r="125" spans="1:5" ht="15" customHeight="1">
      <c r="A125" s="74" t="s">
        <v>129</v>
      </c>
      <c r="B125" s="36" t="str">
        <f>"Steckbrief_"&amp;INDEX([1]!Maßnahmen_p[WH Code],MATCH(IDs_tbl[[#This Row],[ID]],[1]!Maßnahmen_p[QBW ID],0))</f>
        <v>Steckbrief_HSG_WH14</v>
      </c>
      <c r="C125" s="52" t="s">
        <v>46</v>
      </c>
      <c r="D125" s="39"/>
      <c r="E125" s="76" t="s">
        <v>429</v>
      </c>
    </row>
    <row r="126" spans="1:5" ht="15" customHeight="1">
      <c r="A126" s="74" t="s">
        <v>130</v>
      </c>
      <c r="B126" s="36" t="str">
        <f>"Steckbrief_"&amp;INDEX([1]!Maßnahmen_p[WH Code],MATCH(IDs_tbl[[#This Row],[ID]],[1]!Maßnahmen_p[QBW ID],0))</f>
        <v>Steckbrief_HSG_WH15</v>
      </c>
      <c r="C126" s="52" t="s">
        <v>46</v>
      </c>
      <c r="D126" s="39"/>
      <c r="E126" s="76" t="s">
        <v>429</v>
      </c>
    </row>
    <row r="127" spans="1:5" ht="15" customHeight="1">
      <c r="A127" s="74" t="s">
        <v>131</v>
      </c>
      <c r="B127" s="36" t="str">
        <f>"Steckbrief_"&amp;INDEX([1]!Maßnahmen_p[WH Code],MATCH(IDs_tbl[[#This Row],[ID]],[1]!Maßnahmen_p[QBW ID],0))</f>
        <v>Steckbrief_HSG_WH16</v>
      </c>
      <c r="C127" s="52" t="s">
        <v>46</v>
      </c>
      <c r="D127" s="39"/>
      <c r="E127" s="76" t="s">
        <v>429</v>
      </c>
    </row>
    <row r="128" spans="1:5" ht="15" customHeight="1">
      <c r="A128" s="74" t="s">
        <v>132</v>
      </c>
      <c r="B128" s="36" t="str">
        <f>"Steckbrief_"&amp;INDEX([1]!Maßnahmen_p[WH Code],MATCH(IDs_tbl[[#This Row],[ID]],[1]!Maßnahmen_p[QBW ID],0))</f>
        <v>Steckbrief_HSG_WH17</v>
      </c>
      <c r="C128" s="52" t="s">
        <v>46</v>
      </c>
      <c r="D128" s="39"/>
      <c r="E128" s="76" t="s">
        <v>429</v>
      </c>
    </row>
    <row r="129" spans="1:5" ht="15" customHeight="1">
      <c r="A129" s="74" t="s">
        <v>133</v>
      </c>
      <c r="B129" s="36" t="str">
        <f>"Steckbrief_"&amp;INDEX([1]!Maßnahmen_p[WH Code],MATCH(IDs_tbl[[#This Row],[ID]],[1]!Maßnahmen_p[QBW ID],0))</f>
        <v>Steckbrief_HSG_WH18</v>
      </c>
      <c r="C129" s="52" t="s">
        <v>46</v>
      </c>
      <c r="D129" s="39"/>
      <c r="E129" s="76" t="s">
        <v>429</v>
      </c>
    </row>
    <row r="130" spans="1:5" ht="15" customHeight="1">
      <c r="A130" s="74" t="s">
        <v>134</v>
      </c>
      <c r="B130" s="36" t="str">
        <f>"Steckbrief_"&amp;INDEX([1]!Maßnahmen_p[WH Code],MATCH(IDs_tbl[[#This Row],[ID]],[1]!Maßnahmen_p[QBW ID],0))</f>
        <v>Steckbrief_KSB_WH01</v>
      </c>
      <c r="C130" s="52" t="s">
        <v>46</v>
      </c>
      <c r="D130" s="39"/>
      <c r="E130" s="76" t="s">
        <v>429</v>
      </c>
    </row>
    <row r="131" spans="1:5" ht="15" customHeight="1">
      <c r="A131" s="74" t="s">
        <v>135</v>
      </c>
      <c r="B131" s="36" t="str">
        <f>"Steckbrief_"&amp;INDEX([1]!Maßnahmen_p[WH Code],MATCH(IDs_tbl[[#This Row],[ID]],[1]!Maßnahmen_p[QBW ID],0))</f>
        <v>Steckbrief_KSB_WH02</v>
      </c>
      <c r="C131" s="52" t="s">
        <v>46</v>
      </c>
      <c r="D131" s="39"/>
      <c r="E131" s="76" t="s">
        <v>429</v>
      </c>
    </row>
    <row r="132" spans="1:5" ht="15" customHeight="1">
      <c r="A132" s="74" t="s">
        <v>136</v>
      </c>
      <c r="B132" s="36" t="str">
        <f>"Steckbrief_"&amp;INDEX([1]!Maßnahmen_p[WH Code],MATCH(IDs_tbl[[#This Row],[ID]],[1]!Maßnahmen_p[QBW ID],0))</f>
        <v>Steckbrief_KSB_WH03</v>
      </c>
      <c r="C132" s="52" t="s">
        <v>46</v>
      </c>
      <c r="D132" s="39"/>
      <c r="E132" s="76" t="s">
        <v>429</v>
      </c>
    </row>
    <row r="133" spans="1:5" ht="15" customHeight="1">
      <c r="A133" s="74" t="s">
        <v>137</v>
      </c>
      <c r="B133" s="36" t="str">
        <f>"Steckbrief_"&amp;INDEX([1]!Maßnahmen_p[WH Code],MATCH(IDs_tbl[[#This Row],[ID]],[1]!Maßnahmen_p[QBW ID],0))</f>
        <v>Steckbrief_KSB_WH04</v>
      </c>
      <c r="C133" s="52" t="s">
        <v>46</v>
      </c>
      <c r="D133" s="39" t="s">
        <v>428</v>
      </c>
      <c r="E133" s="76" t="s">
        <v>429</v>
      </c>
    </row>
    <row r="134" spans="1:5" ht="15" customHeight="1">
      <c r="A134" s="74" t="s">
        <v>138</v>
      </c>
      <c r="B134" s="36" t="str">
        <f>"Steckbrief_"&amp;INDEX([1]!Maßnahmen_p[WH Code],MATCH(IDs_tbl[[#This Row],[ID]],[1]!Maßnahmen_p[QBW ID],0))</f>
        <v>Steckbrief_KSB_WH05</v>
      </c>
      <c r="C134" s="52" t="s">
        <v>46</v>
      </c>
      <c r="D134" s="39"/>
      <c r="E134" s="76" t="s">
        <v>429</v>
      </c>
    </row>
    <row r="135" spans="1:5" ht="15" customHeight="1">
      <c r="A135" s="74" t="s">
        <v>139</v>
      </c>
      <c r="B135" s="36" t="str">
        <f>"Steckbrief_"&amp;INDEX([1]!Maßnahmen_p[WH Code],MATCH(IDs_tbl[[#This Row],[ID]],[1]!Maßnahmen_p[QBW ID],0))</f>
        <v>Steckbrief_KSB_WH06</v>
      </c>
      <c r="C135" s="52" t="s">
        <v>46</v>
      </c>
      <c r="D135" s="39"/>
      <c r="E135" s="76" t="s">
        <v>429</v>
      </c>
    </row>
    <row r="136" spans="1:5" ht="15" customHeight="1">
      <c r="A136" s="74" t="s">
        <v>140</v>
      </c>
      <c r="B136" s="36" t="str">
        <f>"Steckbrief_"&amp;INDEX([1]!Maßnahmen_p[WH Code],MATCH(IDs_tbl[[#This Row],[ID]],[1]!Maßnahmen_p[QBW ID],0))</f>
        <v>Steckbrief_KSB_WH07</v>
      </c>
      <c r="C136" s="52" t="s">
        <v>46</v>
      </c>
      <c r="D136" s="39"/>
      <c r="E136" s="76" t="s">
        <v>429</v>
      </c>
    </row>
    <row r="137" spans="1:5" ht="15" customHeight="1">
      <c r="A137" s="74" t="s">
        <v>141</v>
      </c>
      <c r="B137" s="36" t="str">
        <f>"Steckbrief_"&amp;INDEX([1]!Maßnahmen_p[WH Code],MATCH(IDs_tbl[[#This Row],[ID]],[1]!Maßnahmen_p[QBW ID],0))</f>
        <v>Steckbrief_KSB_WH08</v>
      </c>
      <c r="C137" s="52" t="s">
        <v>46</v>
      </c>
      <c r="D137" s="39"/>
      <c r="E137" s="76" t="s">
        <v>429</v>
      </c>
    </row>
    <row r="138" spans="1:5" ht="15" customHeight="1">
      <c r="A138" s="74" t="s">
        <v>142</v>
      </c>
      <c r="B138" s="36" t="str">
        <f>"Steckbrief_"&amp;INDEX([1]!Maßnahmen_p[WH Code],MATCH(IDs_tbl[[#This Row],[ID]],[1]!Maßnahmen_p[QBW ID],0))</f>
        <v>Steckbrief_KSB_WH09</v>
      </c>
      <c r="C138" s="52" t="s">
        <v>46</v>
      </c>
      <c r="D138" s="39"/>
      <c r="E138" s="76" t="s">
        <v>429</v>
      </c>
    </row>
    <row r="139" spans="1:5" ht="15" customHeight="1">
      <c r="A139" s="74" t="s">
        <v>143</v>
      </c>
      <c r="B139" s="36" t="str">
        <f>"Steckbrief_"&amp;INDEX([1]!Maßnahmen_p[WH Code],MATCH(IDs_tbl[[#This Row],[ID]],[1]!Maßnahmen_p[QBW ID],0))</f>
        <v>Steckbrief_KSB_WH10</v>
      </c>
      <c r="C139" s="52" t="s">
        <v>46</v>
      </c>
      <c r="D139" s="39"/>
      <c r="E139" s="76" t="s">
        <v>429</v>
      </c>
    </row>
    <row r="140" spans="1:5" ht="15" customHeight="1">
      <c r="A140" s="74" t="s">
        <v>144</v>
      </c>
      <c r="B140" s="36" t="str">
        <f>"Steckbrief_"&amp;INDEX([1]!Maßnahmen_p[WH Code],MATCH(IDs_tbl[[#This Row],[ID]],[1]!Maßnahmen_p[QBW ID],0))</f>
        <v>Steckbrief_KSB_WH11</v>
      </c>
      <c r="C140" s="52" t="s">
        <v>46</v>
      </c>
      <c r="D140" s="39"/>
      <c r="E140" s="76" t="s">
        <v>429</v>
      </c>
    </row>
    <row r="141" spans="1:5" ht="15" customHeight="1">
      <c r="A141" s="74" t="s">
        <v>145</v>
      </c>
      <c r="B141" s="36" t="str">
        <f>"Steckbrief_"&amp;INDEX([1]!Maßnahmen_p[WH Code],MATCH(IDs_tbl[[#This Row],[ID]],[1]!Maßnahmen_p[QBW ID],0))</f>
        <v>Steckbrief_KSB_WH12</v>
      </c>
      <c r="C141" s="52" t="s">
        <v>46</v>
      </c>
      <c r="D141" s="39"/>
      <c r="E141" s="76" t="s">
        <v>429</v>
      </c>
    </row>
    <row r="142" spans="1:5" ht="15" customHeight="1">
      <c r="A142" s="74" t="s">
        <v>146</v>
      </c>
      <c r="B142" s="36" t="str">
        <f>"Steckbrief_"&amp;INDEX([1]!Maßnahmen_p[WH Code],MATCH(IDs_tbl[[#This Row],[ID]],[1]!Maßnahmen_p[QBW ID],0))</f>
        <v>Steckbrief_KSB_WH13</v>
      </c>
      <c r="C142" s="52" t="s">
        <v>46</v>
      </c>
      <c r="D142" s="39"/>
      <c r="E142" s="76" t="s">
        <v>429</v>
      </c>
    </row>
    <row r="143" spans="1:5" ht="15" customHeight="1">
      <c r="A143" s="74" t="s">
        <v>147</v>
      </c>
      <c r="B143" s="36" t="str">
        <f>"Steckbrief_"&amp;INDEX([1]!Maßnahmen_p[WH Code],MATCH(IDs_tbl[[#This Row],[ID]],[1]!Maßnahmen_p[QBW ID],0))</f>
        <v>Steckbrief_KSB_WH14</v>
      </c>
      <c r="C143" s="52" t="s">
        <v>46</v>
      </c>
      <c r="D143" s="39"/>
      <c r="E143" s="76" t="s">
        <v>429</v>
      </c>
    </row>
    <row r="144" spans="1:5" ht="15" customHeight="1">
      <c r="A144" s="74" t="s">
        <v>148</v>
      </c>
      <c r="B144" s="36" t="str">
        <f>"Steckbrief_"&amp;INDEX([1]!Maßnahmen_p[WH Code],MATCH(IDs_tbl[[#This Row],[ID]],[1]!Maßnahmen_p[QBW ID],0))</f>
        <v>Steckbrief_KSB_WH15</v>
      </c>
      <c r="C144" s="52" t="s">
        <v>46</v>
      </c>
      <c r="D144" s="39"/>
      <c r="E144" s="76" t="s">
        <v>429</v>
      </c>
    </row>
    <row r="145" spans="1:5" ht="15" customHeight="1">
      <c r="A145" s="74" t="s">
        <v>149</v>
      </c>
      <c r="B145" s="36" t="str">
        <f>"Steckbrief_"&amp;INDEX([1]!Maßnahmen_p[WH Code],MATCH(IDs_tbl[[#This Row],[ID]],[1]!Maßnahmen_p[QBW ID],0))</f>
        <v>Steckbrief_KSB_WH16</v>
      </c>
      <c r="C145" s="52" t="s">
        <v>46</v>
      </c>
      <c r="D145" s="39"/>
      <c r="E145" s="76" t="s">
        <v>429</v>
      </c>
    </row>
    <row r="146" spans="1:5" ht="15" customHeight="1">
      <c r="A146" s="74" t="s">
        <v>150</v>
      </c>
      <c r="B146" s="36" t="str">
        <f>"Steckbrief_"&amp;INDEX([1]!Maßnahmen_p[WH Code],MATCH(IDs_tbl[[#This Row],[ID]],[1]!Maßnahmen_p[QBW ID],0))</f>
        <v>Steckbrief_KSB_WH17</v>
      </c>
      <c r="C146" s="52" t="s">
        <v>46</v>
      </c>
      <c r="D146" s="39"/>
      <c r="E146" s="76" t="s">
        <v>429</v>
      </c>
    </row>
    <row r="147" spans="1:5" ht="15" customHeight="1">
      <c r="A147" s="74" t="s">
        <v>151</v>
      </c>
      <c r="B147" s="36" t="str">
        <f>"Steckbrief_"&amp;INDEX([1]!Maßnahmen_p[WH Code],MATCH(IDs_tbl[[#This Row],[ID]],[1]!Maßnahmen_p[QBW ID],0))</f>
        <v>Steckbrief_KSB_WH18</v>
      </c>
      <c r="C147" s="52" t="s">
        <v>46</v>
      </c>
      <c r="D147" s="39"/>
      <c r="E147" s="76" t="s">
        <v>429</v>
      </c>
    </row>
    <row r="148" spans="1:5" ht="15" customHeight="1">
      <c r="A148" s="74" t="s">
        <v>152</v>
      </c>
      <c r="B148" s="36" t="str">
        <f>"Steckbrief_"&amp;INDEX([1]!Maßnahmen_p[WH Code],MATCH(IDs_tbl[[#This Row],[ID]],[1]!Maßnahmen_p[QBW ID],0))</f>
        <v>Steckbrief_KLU_WH01</v>
      </c>
      <c r="C148" s="52" t="s">
        <v>46</v>
      </c>
      <c r="D148" s="39"/>
      <c r="E148" s="76" t="s">
        <v>429</v>
      </c>
    </row>
    <row r="149" spans="1:5" ht="15" customHeight="1">
      <c r="A149" s="74" t="s">
        <v>153</v>
      </c>
      <c r="B149" s="36" t="str">
        <f>"Steckbrief_"&amp;INDEX([1]!Maßnahmen_p[WH Code],MATCH(IDs_tbl[[#This Row],[ID]],[1]!Maßnahmen_p[QBW ID],0))</f>
        <v>Steckbrief_KLU_WH02</v>
      </c>
      <c r="C149" s="52" t="s">
        <v>46</v>
      </c>
      <c r="D149" s="39"/>
      <c r="E149" s="76" t="s">
        <v>429</v>
      </c>
    </row>
    <row r="150" spans="1:5" ht="15" customHeight="1">
      <c r="A150" s="74" t="s">
        <v>154</v>
      </c>
      <c r="B150" s="36" t="str">
        <f>"Steckbrief_"&amp;INDEX([1]!Maßnahmen_p[WH Code],MATCH(IDs_tbl[[#This Row],[ID]],[1]!Maßnahmen_p[QBW ID],0))</f>
        <v>Steckbrief_KLU_WH03</v>
      </c>
      <c r="C150" s="52" t="s">
        <v>46</v>
      </c>
      <c r="D150" s="39"/>
      <c r="E150" s="76" t="s">
        <v>429</v>
      </c>
    </row>
    <row r="151" spans="1:5" ht="15" customHeight="1">
      <c r="A151" s="74" t="s">
        <v>155</v>
      </c>
      <c r="B151" s="36" t="str">
        <f>"Steckbrief_"&amp;INDEX([1]!Maßnahmen_p[WH Code],MATCH(IDs_tbl[[#This Row],[ID]],[1]!Maßnahmen_p[QBW ID],0))</f>
        <v>Steckbrief_KLU_WH04</v>
      </c>
      <c r="C151" s="52" t="s">
        <v>46</v>
      </c>
      <c r="D151" s="39"/>
      <c r="E151" s="76" t="s">
        <v>429</v>
      </c>
    </row>
    <row r="152" spans="1:5" ht="15" customHeight="1">
      <c r="A152" s="74" t="s">
        <v>156</v>
      </c>
      <c r="B152" s="36" t="str">
        <f>"Steckbrief_"&amp;INDEX([1]!Maßnahmen_p[WH Code],MATCH(IDs_tbl[[#This Row],[ID]],[1]!Maßnahmen_p[QBW ID],0))</f>
        <v>Steckbrief_KLU_WH05</v>
      </c>
      <c r="C152" s="52" t="s">
        <v>46</v>
      </c>
      <c r="D152" s="39"/>
      <c r="E152" s="76" t="s">
        <v>429</v>
      </c>
    </row>
    <row r="153" spans="1:5" ht="15" customHeight="1">
      <c r="A153" s="74" t="s">
        <v>157</v>
      </c>
      <c r="B153" s="36" t="str">
        <f>"Steckbrief_"&amp;INDEX([1]!Maßnahmen_p[WH Code],MATCH(IDs_tbl[[#This Row],[ID]],[1]!Maßnahmen_p[QBW ID],0))</f>
        <v>Steckbrief_KLU_WH06</v>
      </c>
      <c r="C153" s="52" t="s">
        <v>46</v>
      </c>
      <c r="D153" s="39"/>
      <c r="E153" s="76" t="s">
        <v>429</v>
      </c>
    </row>
    <row r="154" spans="1:5" ht="15" customHeight="1">
      <c r="A154" s="74" t="s">
        <v>158</v>
      </c>
      <c r="B154" s="36" t="str">
        <f>"Steckbrief_"&amp;INDEX([1]!Maßnahmen_p[WH Code],MATCH(IDs_tbl[[#This Row],[ID]],[1]!Maßnahmen_p[QBW ID],0))</f>
        <v>Steckbrief_KLU_WH07</v>
      </c>
      <c r="C154" s="52" t="s">
        <v>46</v>
      </c>
      <c r="D154" s="39"/>
      <c r="E154" s="76" t="s">
        <v>429</v>
      </c>
    </row>
    <row r="155" spans="1:5" ht="15" customHeight="1">
      <c r="A155" s="74" t="s">
        <v>159</v>
      </c>
      <c r="B155" s="36" t="str">
        <f>"Steckbrief_"&amp;INDEX([1]!Maßnahmen_p[WH Code],MATCH(IDs_tbl[[#This Row],[ID]],[1]!Maßnahmen_p[QBW ID],0))</f>
        <v>Steckbrief_KLU_WH08</v>
      </c>
      <c r="C155" s="52" t="s">
        <v>46</v>
      </c>
      <c r="D155" s="39"/>
      <c r="E155" s="76" t="s">
        <v>429</v>
      </c>
    </row>
    <row r="156" spans="1:5" ht="15" customHeight="1">
      <c r="A156" s="74" t="s">
        <v>160</v>
      </c>
      <c r="B156" s="36" t="str">
        <f>"Steckbrief_"&amp;INDEX([1]!Maßnahmen_p[WH Code],MATCH(IDs_tbl[[#This Row],[ID]],[1]!Maßnahmen_p[QBW ID],0))</f>
        <v>Steckbrief_KLU_WH09</v>
      </c>
      <c r="C156" s="52" t="s">
        <v>46</v>
      </c>
      <c r="D156" s="39"/>
      <c r="E156" s="76" t="s">
        <v>429</v>
      </c>
    </row>
    <row r="157" spans="1:5" ht="15" customHeight="1">
      <c r="A157" s="74" t="s">
        <v>161</v>
      </c>
      <c r="B157" s="36" t="str">
        <f>"Steckbrief_"&amp;INDEX([1]!Maßnahmen_p[WH Code],MATCH(IDs_tbl[[#This Row],[ID]],[1]!Maßnahmen_p[QBW ID],0))</f>
        <v>Steckbrief_KLU_WH10</v>
      </c>
      <c r="C157" s="52" t="s">
        <v>46</v>
      </c>
      <c r="D157" s="39"/>
      <c r="E157" s="76" t="s">
        <v>429</v>
      </c>
    </row>
    <row r="158" spans="1:5" ht="15" customHeight="1">
      <c r="A158" s="74" t="s">
        <v>162</v>
      </c>
      <c r="B158" s="36" t="str">
        <f>"Steckbrief_"&amp;INDEX([1]!Maßnahmen_p[WH Code],MATCH(IDs_tbl[[#This Row],[ID]],[1]!Maßnahmen_p[QBW ID],0))</f>
        <v>Steckbrief_KLU_WH11</v>
      </c>
      <c r="C158" s="52" t="s">
        <v>46</v>
      </c>
      <c r="D158" s="39"/>
      <c r="E158" s="76" t="s">
        <v>429</v>
      </c>
    </row>
    <row r="159" spans="1:5" ht="15" customHeight="1">
      <c r="A159" s="74" t="s">
        <v>163</v>
      </c>
      <c r="B159" s="36" t="str">
        <f>"Steckbrief_"&amp;INDEX([1]!Maßnahmen_p[WH Code],MATCH(IDs_tbl[[#This Row],[ID]],[1]!Maßnahmen_p[QBW ID],0))</f>
        <v>Steckbrief_KLU_WH12</v>
      </c>
      <c r="C159" s="52" t="s">
        <v>46</v>
      </c>
      <c r="D159" s="39"/>
      <c r="E159" s="76" t="s">
        <v>429</v>
      </c>
    </row>
    <row r="160" spans="1:5" ht="15" customHeight="1">
      <c r="A160" s="74" t="s">
        <v>164</v>
      </c>
      <c r="B160" s="36" t="str">
        <f>"Steckbrief_"&amp;INDEX([1]!Maßnahmen_p[WH Code],MATCH(IDs_tbl[[#This Row],[ID]],[1]!Maßnahmen_p[QBW ID],0))</f>
        <v>Steckbrief_KLU_WH13</v>
      </c>
      <c r="C160" s="52" t="s">
        <v>46</v>
      </c>
      <c r="D160" s="39" t="s">
        <v>428</v>
      </c>
      <c r="E160" s="76" t="s">
        <v>429</v>
      </c>
    </row>
    <row r="161" spans="1:5" ht="15" customHeight="1">
      <c r="A161" s="74" t="s">
        <v>165</v>
      </c>
      <c r="B161" s="36" t="str">
        <f>"Steckbrief_"&amp;INDEX([1]!Maßnahmen_p[WH Code],MATCH(IDs_tbl[[#This Row],[ID]],[1]!Maßnahmen_p[QBW ID],0))</f>
        <v>Steckbrief_KLU_WH14</v>
      </c>
      <c r="C161" s="52" t="s">
        <v>46</v>
      </c>
      <c r="D161" s="39" t="s">
        <v>428</v>
      </c>
      <c r="E161" s="76" t="s">
        <v>429</v>
      </c>
    </row>
    <row r="162" spans="1:5" ht="15" customHeight="1">
      <c r="A162" s="74" t="s">
        <v>166</v>
      </c>
      <c r="B162" s="36" t="str">
        <f>"Steckbrief_"&amp;INDEX([1]!Maßnahmen_p[WH Code],MATCH(IDs_tbl[[#This Row],[ID]],[1]!Maßnahmen_p[QBW ID],0))</f>
        <v>Steckbrief_RÖD_WH01</v>
      </c>
      <c r="C162" s="52" t="s">
        <v>46</v>
      </c>
      <c r="D162" s="39"/>
      <c r="E162" s="76" t="s">
        <v>429</v>
      </c>
    </row>
    <row r="163" spans="1:5" ht="15" customHeight="1">
      <c r="A163" s="74" t="s">
        <v>167</v>
      </c>
      <c r="B163" s="36" t="str">
        <f>"Steckbrief_"&amp;INDEX([1]!Maßnahmen_p[WH Code],MATCH(IDs_tbl[[#This Row],[ID]],[1]!Maßnahmen_p[QBW ID],0))</f>
        <v>Steckbrief_RÖD_WH02</v>
      </c>
      <c r="C163" s="52" t="s">
        <v>46</v>
      </c>
      <c r="D163" s="39"/>
      <c r="E163" s="76" t="s">
        <v>429</v>
      </c>
    </row>
    <row r="164" spans="1:5" ht="15" customHeight="1">
      <c r="A164" s="74" t="s">
        <v>168</v>
      </c>
      <c r="B164" s="36" t="str">
        <f>"Steckbrief_"&amp;INDEX([1]!Maßnahmen_p[WH Code],MATCH(IDs_tbl[[#This Row],[ID]],[1]!Maßnahmen_p[QBW ID],0))</f>
        <v>Steckbrief_RÖD_WH03</v>
      </c>
      <c r="C164" s="52" t="s">
        <v>46</v>
      </c>
      <c r="D164" s="39"/>
      <c r="E164" s="76" t="s">
        <v>429</v>
      </c>
    </row>
    <row r="165" spans="1:5" ht="15" customHeight="1">
      <c r="A165" s="74" t="s">
        <v>169</v>
      </c>
      <c r="B165" s="36" t="str">
        <f>"Steckbrief_"&amp;INDEX([1]!Maßnahmen_p[WH Code],MATCH(IDs_tbl[[#This Row],[ID]],[1]!Maßnahmen_p[QBW ID],0))</f>
        <v>Steckbrief_RÖD_WH04</v>
      </c>
      <c r="C165" s="52" t="s">
        <v>46</v>
      </c>
      <c r="D165" s="39"/>
      <c r="E165" s="76" t="s">
        <v>429</v>
      </c>
    </row>
    <row r="166" spans="1:5" ht="15" customHeight="1">
      <c r="A166" s="74" t="s">
        <v>170</v>
      </c>
      <c r="B166" s="36" t="str">
        <f>"Steckbrief_"&amp;INDEX([1]!Maßnahmen_p[WH Code],MATCH(IDs_tbl[[#This Row],[ID]],[1]!Maßnahmen_p[QBW ID],0))</f>
        <v>Steckbrief_RÖD_WH05</v>
      </c>
      <c r="C166" s="52" t="s">
        <v>46</v>
      </c>
      <c r="D166" s="39"/>
      <c r="E166" s="76" t="s">
        <v>429</v>
      </c>
    </row>
    <row r="167" spans="1:5" ht="15" customHeight="1">
      <c r="A167" s="74" t="s">
        <v>171</v>
      </c>
      <c r="B167" s="36" t="str">
        <f>"Steckbrief_"&amp;INDEX([1]!Maßnahmen_p[WH Code],MATCH(IDs_tbl[[#This Row],[ID]],[1]!Maßnahmen_p[QBW ID],0))</f>
        <v>Steckbrief_RÖD_WH06</v>
      </c>
      <c r="C167" s="52" t="s">
        <v>46</v>
      </c>
      <c r="D167" s="39"/>
      <c r="E167" s="76" t="s">
        <v>429</v>
      </c>
    </row>
    <row r="168" spans="1:5" ht="15" customHeight="1">
      <c r="A168" s="74" t="s">
        <v>172</v>
      </c>
      <c r="B168" s="36" t="str">
        <f>"Steckbrief_"&amp;INDEX([1]!Maßnahmen_p[WH Code],MATCH(IDs_tbl[[#This Row],[ID]],[1]!Maßnahmen_p[QBW ID],0))</f>
        <v>Steckbrief_RÖD_WH07</v>
      </c>
      <c r="C168" s="52" t="s">
        <v>46</v>
      </c>
      <c r="D168" s="39"/>
      <c r="E168" s="76" t="s">
        <v>429</v>
      </c>
    </row>
    <row r="169" spans="1:5" ht="15" customHeight="1">
      <c r="A169" s="74" t="s">
        <v>173</v>
      </c>
      <c r="B169" s="36" t="str">
        <f>"Steckbrief_"&amp;INDEX([1]!Maßnahmen_p[WH Code],MATCH(IDs_tbl[[#This Row],[ID]],[1]!Maßnahmen_p[QBW ID],0))</f>
        <v>Steckbrief_RÖD_WH08</v>
      </c>
      <c r="C169" s="52" t="s">
        <v>46</v>
      </c>
      <c r="D169" s="39"/>
      <c r="E169" s="76" t="s">
        <v>429</v>
      </c>
    </row>
    <row r="170" spans="1:5" ht="15" customHeight="1">
      <c r="A170" s="74" t="s">
        <v>174</v>
      </c>
      <c r="B170" s="36" t="str">
        <f>"Steckbrief_"&amp;INDEX([1]!Maßnahmen_p[WH Code],MATCH(IDs_tbl[[#This Row],[ID]],[1]!Maßnahmen_p[QBW ID],0))</f>
        <v>Steckbrief_RÖD_WH09</v>
      </c>
      <c r="C170" s="52" t="s">
        <v>46</v>
      </c>
      <c r="D170" s="39"/>
      <c r="E170" s="76" t="s">
        <v>429</v>
      </c>
    </row>
    <row r="171" spans="1:5" ht="15" customHeight="1">
      <c r="A171" s="74" t="s">
        <v>175</v>
      </c>
      <c r="B171" s="36" t="str">
        <f>"Steckbrief_"&amp;INDEX([1]!Maßnahmen_p[WH Code],MATCH(IDs_tbl[[#This Row],[ID]],[1]!Maßnahmen_p[QBW ID],0))</f>
        <v>Steckbrief_RÖD_WH10</v>
      </c>
      <c r="C171" s="52" t="s">
        <v>46</v>
      </c>
      <c r="D171" s="39"/>
      <c r="E171" s="76" t="s">
        <v>429</v>
      </c>
    </row>
    <row r="172" spans="1:5" ht="15" customHeight="1">
      <c r="A172" s="74" t="s">
        <v>176</v>
      </c>
      <c r="B172" s="36" t="str">
        <f>"Steckbrief_"&amp;INDEX([1]!Maßnahmen_p[WH Code],MATCH(IDs_tbl[[#This Row],[ID]],[1]!Maßnahmen_p[QBW ID],0))</f>
        <v>Steckbrief_RÖD_WH11</v>
      </c>
      <c r="C172" s="52" t="s">
        <v>46</v>
      </c>
      <c r="D172" s="39"/>
      <c r="E172" s="76" t="s">
        <v>429</v>
      </c>
    </row>
    <row r="173" spans="1:5" ht="15" customHeight="1">
      <c r="A173" s="74" t="s">
        <v>177</v>
      </c>
      <c r="B173" s="36" t="str">
        <f>"Steckbrief_"&amp;INDEX([1]!Maßnahmen_p[WH Code],MATCH(IDs_tbl[[#This Row],[ID]],[1]!Maßnahmen_p[QBW ID],0))</f>
        <v>Steckbrief_RÖD_WH12</v>
      </c>
      <c r="C173" s="52" t="s">
        <v>46</v>
      </c>
      <c r="D173" s="39"/>
      <c r="E173" s="76" t="s">
        <v>429</v>
      </c>
    </row>
    <row r="174" spans="1:5" ht="15" customHeight="1">
      <c r="A174" s="74" t="s">
        <v>178</v>
      </c>
      <c r="B174" s="36" t="str">
        <f>"Steckbrief_"&amp;INDEX([1]!Maßnahmen_p[WH Code],MATCH(IDs_tbl[[#This Row],[ID]],[1]!Maßnahmen_p[QBW ID],0))</f>
        <v>Steckbrief_RÖD_WH13</v>
      </c>
      <c r="C174" s="52" t="s">
        <v>46</v>
      </c>
      <c r="D174" s="39"/>
      <c r="E174" s="76" t="s">
        <v>429</v>
      </c>
    </row>
    <row r="175" spans="1:5" ht="15" customHeight="1">
      <c r="A175" s="74" t="s">
        <v>179</v>
      </c>
      <c r="B175" s="36" t="str">
        <f>"Steckbrief_"&amp;INDEX([1]!Maßnahmen_p[WH Code],MATCH(IDs_tbl[[#This Row],[ID]],[1]!Maßnahmen_p[QBW ID],0))</f>
        <v>Steckbrief_RÖD_WH14</v>
      </c>
      <c r="C175" s="52" t="s">
        <v>46</v>
      </c>
      <c r="D175" s="39"/>
      <c r="E175" s="76" t="s">
        <v>429</v>
      </c>
    </row>
    <row r="176" spans="1:5" ht="15" customHeight="1">
      <c r="A176" s="74" t="s">
        <v>180</v>
      </c>
      <c r="B176" s="36" t="str">
        <f>"Steckbrief_"&amp;INDEX([1]!Maßnahmen_p[WH Code],MATCH(IDs_tbl[[#This Row],[ID]],[1]!Maßnahmen_p[QBW ID],0))</f>
        <v>Steckbrief_RÖD_WH15</v>
      </c>
      <c r="C176" s="52" t="s">
        <v>46</v>
      </c>
      <c r="D176" s="39"/>
      <c r="E176" s="76" t="s">
        <v>429</v>
      </c>
    </row>
    <row r="177" spans="1:5" ht="15" customHeight="1">
      <c r="A177" s="74" t="s">
        <v>181</v>
      </c>
      <c r="B177" s="36" t="str">
        <f>"Steckbrief_"&amp;INDEX([1]!Maßnahmen_p[WH Code],MATCH(IDs_tbl[[#This Row],[ID]],[1]!Maßnahmen_p[QBW ID],0))</f>
        <v>Steckbrief_RÖD_WH16</v>
      </c>
      <c r="C177" s="52" t="s">
        <v>46</v>
      </c>
      <c r="D177" s="39"/>
      <c r="E177" s="76" t="s">
        <v>429</v>
      </c>
    </row>
    <row r="178" spans="1:5" ht="15" customHeight="1">
      <c r="A178" s="74" t="s">
        <v>182</v>
      </c>
      <c r="B178" s="36" t="str">
        <f>"Steckbrief_"&amp;INDEX([1]!Maßnahmen_p[WH Code],MATCH(IDs_tbl[[#This Row],[ID]],[1]!Maßnahmen_p[QBW ID],0))</f>
        <v>Steckbrief_RÖD_WH17</v>
      </c>
      <c r="C178" s="52" t="s">
        <v>46</v>
      </c>
      <c r="D178" s="39"/>
      <c r="E178" s="76" t="s">
        <v>429</v>
      </c>
    </row>
    <row r="179" spans="1:5" ht="15" customHeight="1">
      <c r="A179" s="74" t="s">
        <v>183</v>
      </c>
      <c r="B179" s="36" t="str">
        <f>"Steckbrief_"&amp;INDEX([1]!Maßnahmen_p[WH Code],MATCH(IDs_tbl[[#This Row],[ID]],[1]!Maßnahmen_p[QBW ID],0))</f>
        <v>Steckbrief_RÖD_WH18</v>
      </c>
      <c r="C179" s="52" t="s">
        <v>46</v>
      </c>
      <c r="D179" s="39" t="s">
        <v>428</v>
      </c>
      <c r="E179" s="76" t="s">
        <v>429</v>
      </c>
    </row>
    <row r="180" spans="1:5" ht="15" customHeight="1">
      <c r="A180" s="74" t="s">
        <v>184</v>
      </c>
      <c r="B180" s="36" t="str">
        <f>"Steckbrief_"&amp;INDEX([1]!Maßnahmen_p[WH Code],MATCH(IDs_tbl[[#This Row],[ID]],[1]!Maßnahmen_p[QBW ID],0))</f>
        <v>Steckbrief_RÖT_WH19</v>
      </c>
      <c r="C180" s="52" t="s">
        <v>46</v>
      </c>
      <c r="D180" s="39"/>
      <c r="E180" s="76" t="s">
        <v>429</v>
      </c>
    </row>
    <row r="181" spans="1:5" ht="15" customHeight="1">
      <c r="A181" s="74" t="s">
        <v>185</v>
      </c>
      <c r="B181" s="36" t="str">
        <f>"Steckbrief_"&amp;INDEX([1]!Maßnahmen_p[WH Code],MATCH(IDs_tbl[[#This Row],[ID]],[1]!Maßnahmen_p[QBW ID],0))</f>
        <v>Steckbrief_RÖT_WH20</v>
      </c>
      <c r="C181" s="52" t="s">
        <v>46</v>
      </c>
      <c r="D181" s="39"/>
      <c r="E181" s="76" t="s">
        <v>429</v>
      </c>
    </row>
    <row r="182" spans="1:5" ht="15" customHeight="1">
      <c r="A182" s="74" t="s">
        <v>186</v>
      </c>
      <c r="B182" s="36" t="str">
        <f>"Steckbrief_"&amp;INDEX([1]!Maßnahmen_p[WH Code],MATCH(IDs_tbl[[#This Row],[ID]],[1]!Maßnahmen_p[QBW ID],0))</f>
        <v>Steckbrief_RÖT_WH21</v>
      </c>
      <c r="C182" s="52" t="s">
        <v>46</v>
      </c>
      <c r="D182" s="39"/>
      <c r="E182" s="76" t="s">
        <v>429</v>
      </c>
    </row>
    <row r="183" spans="1:5" ht="15" customHeight="1">
      <c r="A183" s="74" t="s">
        <v>187</v>
      </c>
      <c r="B183" s="36" t="str">
        <f>"Steckbrief_"&amp;INDEX([1]!Maßnahmen_p[WH Code],MATCH(IDs_tbl[[#This Row],[ID]],[1]!Maßnahmen_p[QBW ID],0))</f>
        <v>Steckbrief_RÖT_WH22</v>
      </c>
      <c r="C183" s="52" t="s">
        <v>46</v>
      </c>
      <c r="D183" s="39"/>
      <c r="E183" s="76" t="s">
        <v>429</v>
      </c>
    </row>
    <row r="184" spans="1:5" ht="15" customHeight="1">
      <c r="A184" s="74" t="s">
        <v>188</v>
      </c>
      <c r="B184" s="36" t="str">
        <f>"Steckbrief_"&amp;INDEX([1]!Maßnahmen_p[WH Code],MATCH(IDs_tbl[[#This Row],[ID]],[1]!Maßnahmen_p[QBW ID],0))</f>
        <v>Steckbrief_RÖT_WH23</v>
      </c>
      <c r="C184" s="52" t="s">
        <v>46</v>
      </c>
      <c r="D184" s="39"/>
      <c r="E184" s="76" t="s">
        <v>429</v>
      </c>
    </row>
    <row r="185" spans="1:5" ht="15" customHeight="1">
      <c r="A185" s="74" t="s">
        <v>189</v>
      </c>
      <c r="B185" s="36" t="str">
        <f>"Steckbrief_"&amp;INDEX([1]!Maßnahmen_p[WH Code],MATCH(IDs_tbl[[#This Row],[ID]],[1]!Maßnahmen_p[QBW ID],0))</f>
        <v>Steckbrief_RÖT_WH24</v>
      </c>
      <c r="C185" s="52" t="s">
        <v>46</v>
      </c>
      <c r="D185" s="39"/>
      <c r="E185" s="76" t="s">
        <v>429</v>
      </c>
    </row>
    <row r="186" spans="1:5" ht="15" customHeight="1">
      <c r="A186" s="74" t="s">
        <v>190</v>
      </c>
      <c r="B186" s="36" t="str">
        <f>"Steckbrief_"&amp;INDEX([1]!Maßnahmen_p[WH Code],MATCH(IDs_tbl[[#This Row],[ID]],[1]!Maßnahmen_p[QBW ID],0))</f>
        <v>Steckbrief_RÖT_WH25</v>
      </c>
      <c r="C186" s="52" t="s">
        <v>46</v>
      </c>
      <c r="D186" s="39"/>
      <c r="E186" s="76" t="s">
        <v>429</v>
      </c>
    </row>
    <row r="187" spans="1:5" ht="15" customHeight="1">
      <c r="A187" s="74" t="s">
        <v>191</v>
      </c>
      <c r="B187" s="36" t="str">
        <f>"Steckbrief_"&amp;INDEX([1]!Maßnahmen_p[WH Code],MATCH(IDs_tbl[[#This Row],[ID]],[1]!Maßnahmen_p[QBW ID],0))</f>
        <v>Steckbrief_RÖT_WH26</v>
      </c>
      <c r="C187" s="52" t="s">
        <v>46</v>
      </c>
      <c r="D187" s="39"/>
      <c r="E187" s="76" t="s">
        <v>429</v>
      </c>
    </row>
    <row r="188" spans="1:5" ht="15" customHeight="1">
      <c r="A188" s="74" t="s">
        <v>192</v>
      </c>
      <c r="B188" s="36" t="str">
        <f>"Steckbrief_"&amp;INDEX([1]!Maßnahmen_p[WH Code],MATCH(IDs_tbl[[#This Row],[ID]],[1]!Maßnahmen_p[QBW ID],0))</f>
        <v>Steckbrief_RÖT_WH27</v>
      </c>
      <c r="C188" s="52" t="s">
        <v>46</v>
      </c>
      <c r="D188" s="39"/>
      <c r="E188" s="76" t="s">
        <v>429</v>
      </c>
    </row>
    <row r="189" spans="1:5" ht="15" customHeight="1">
      <c r="A189" s="74" t="s">
        <v>193</v>
      </c>
      <c r="B189" s="36" t="str">
        <f>"Steckbrief_"&amp;INDEX([1]!Maßnahmen_p[WH Code],MATCH(IDs_tbl[[#This Row],[ID]],[1]!Maßnahmen_p[QBW ID],0))</f>
        <v>Steckbrief_RÖT_WH28</v>
      </c>
      <c r="C189" s="52" t="s">
        <v>46</v>
      </c>
      <c r="D189" s="39"/>
      <c r="E189" s="76" t="s">
        <v>429</v>
      </c>
    </row>
    <row r="190" spans="1:5" ht="15" customHeight="1">
      <c r="A190" s="74" t="s">
        <v>194</v>
      </c>
      <c r="B190" s="36" t="str">
        <f>"Steckbrief_"&amp;INDEX([1]!Maßnahmen_p[WH Code],MATCH(IDs_tbl[[#This Row],[ID]],[1]!Maßnahmen_p[QBW ID],0))</f>
        <v>Steckbrief_SAU_WH01</v>
      </c>
      <c r="C190" s="52" t="s">
        <v>46</v>
      </c>
      <c r="D190" s="39"/>
      <c r="E190" s="76" t="s">
        <v>429</v>
      </c>
    </row>
    <row r="191" spans="1:5" ht="15" customHeight="1">
      <c r="A191" s="74" t="s">
        <v>195</v>
      </c>
      <c r="B191" s="36" t="str">
        <f>"Steckbrief_"&amp;INDEX([1]!Maßnahmen_p[WH Code],MATCH(IDs_tbl[[#This Row],[ID]],[1]!Maßnahmen_p[QBW ID],0))</f>
        <v>Steckbrief_SAU_WH02</v>
      </c>
      <c r="C191" s="52" t="s">
        <v>46</v>
      </c>
      <c r="D191" s="39"/>
      <c r="E191" s="76" t="s">
        <v>429</v>
      </c>
    </row>
    <row r="192" spans="1:5" ht="15" customHeight="1">
      <c r="A192" s="74" t="s">
        <v>196</v>
      </c>
      <c r="B192" s="36" t="str">
        <f>"Steckbrief_"&amp;INDEX([1]!Maßnahmen_p[WH Code],MATCH(IDs_tbl[[#This Row],[ID]],[1]!Maßnahmen_p[QBW ID],0))</f>
        <v>Steckbrief_SAU_WH03</v>
      </c>
      <c r="C192" s="52" t="s">
        <v>46</v>
      </c>
      <c r="D192" s="39"/>
      <c r="E192" s="76" t="s">
        <v>429</v>
      </c>
    </row>
    <row r="193" spans="1:5" ht="15" customHeight="1">
      <c r="A193" s="74" t="s">
        <v>197</v>
      </c>
      <c r="B193" s="36" t="str">
        <f>"Steckbrief_"&amp;INDEX([1]!Maßnahmen_p[WH Code],MATCH(IDs_tbl[[#This Row],[ID]],[1]!Maßnahmen_p[QBW ID],0))</f>
        <v>Steckbrief_SAU_WH04</v>
      </c>
      <c r="C193" s="52" t="s">
        <v>46</v>
      </c>
      <c r="D193" s="39"/>
      <c r="E193" s="76" t="s">
        <v>429</v>
      </c>
    </row>
    <row r="194" spans="1:5" ht="15" customHeight="1">
      <c r="A194" s="74" t="s">
        <v>198</v>
      </c>
      <c r="B194" s="36" t="str">
        <f>"Steckbrief_"&amp;INDEX([1]!Maßnahmen_p[WH Code],MATCH(IDs_tbl[[#This Row],[ID]],[1]!Maßnahmen_p[QBW ID],0))</f>
        <v>Steckbrief_SAU_WH05</v>
      </c>
      <c r="C194" s="52" t="s">
        <v>46</v>
      </c>
      <c r="D194" s="39"/>
      <c r="E194" s="76" t="s">
        <v>429</v>
      </c>
    </row>
    <row r="195" spans="1:5" ht="15" customHeight="1">
      <c r="A195" s="74" t="s">
        <v>199</v>
      </c>
      <c r="B195" s="36" t="str">
        <f>"Steckbrief_"&amp;INDEX([1]!Maßnahmen_p[WH Code],MATCH(IDs_tbl[[#This Row],[ID]],[1]!Maßnahmen_p[QBW ID],0))</f>
        <v>Steckbrief_SAU_WH06</v>
      </c>
      <c r="C195" s="52" t="s">
        <v>46</v>
      </c>
      <c r="D195" s="39"/>
      <c r="E195" s="76" t="s">
        <v>429</v>
      </c>
    </row>
    <row r="196" spans="1:5" ht="15" customHeight="1">
      <c r="A196" s="74" t="s">
        <v>200</v>
      </c>
      <c r="B196" s="36" t="str">
        <f>"Steckbrief_"&amp;INDEX([1]!Maßnahmen_p[WH Code],MATCH(IDs_tbl[[#This Row],[ID]],[1]!Maßnahmen_p[QBW ID],0))</f>
        <v>Steckbrief_SAU_WH07</v>
      </c>
      <c r="C196" s="52" t="s">
        <v>46</v>
      </c>
      <c r="D196" s="39"/>
      <c r="E196" s="76" t="s">
        <v>429</v>
      </c>
    </row>
    <row r="197" spans="1:5" ht="15" customHeight="1">
      <c r="A197" s="74" t="s">
        <v>201</v>
      </c>
      <c r="B197" s="36" t="str">
        <f>"Steckbrief_"&amp;INDEX([1]!Maßnahmen_p[WH Code],MATCH(IDs_tbl[[#This Row],[ID]],[1]!Maßnahmen_p[QBW ID],0))</f>
        <v>Steckbrief_SAU_WH08</v>
      </c>
      <c r="C197" s="52" t="s">
        <v>46</v>
      </c>
      <c r="D197" s="39"/>
      <c r="E197" s="76" t="s">
        <v>429</v>
      </c>
    </row>
    <row r="198" spans="1:5" ht="15" customHeight="1">
      <c r="A198" s="74" t="s">
        <v>202</v>
      </c>
      <c r="B198" s="36" t="str">
        <f>"Steckbrief_"&amp;INDEX([1]!Maßnahmen_p[WH Code],MATCH(IDs_tbl[[#This Row],[ID]],[1]!Maßnahmen_p[QBW ID],0))</f>
        <v>Steckbrief_SAU_WH09</v>
      </c>
      <c r="C198" s="52" t="s">
        <v>46</v>
      </c>
      <c r="D198" s="39"/>
      <c r="E198" s="76" t="s">
        <v>429</v>
      </c>
    </row>
    <row r="199" spans="1:5" ht="15" customHeight="1">
      <c r="A199" s="74" t="s">
        <v>203</v>
      </c>
      <c r="B199" s="36" t="str">
        <f>"Steckbrief_"&amp;INDEX([1]!Maßnahmen_p[WH Code],MATCH(IDs_tbl[[#This Row],[ID]],[1]!Maßnahmen_p[QBW ID],0))</f>
        <v>Steckbrief_SAU_WH10</v>
      </c>
      <c r="C199" s="52" t="s">
        <v>46</v>
      </c>
      <c r="D199" s="39"/>
      <c r="E199" s="76" t="s">
        <v>429</v>
      </c>
    </row>
    <row r="200" spans="1:5" ht="15" customHeight="1">
      <c r="A200" s="74" t="s">
        <v>204</v>
      </c>
      <c r="B200" s="36" t="str">
        <f>"Steckbrief_"&amp;INDEX([1]!Maßnahmen_p[WH Code],MATCH(IDs_tbl[[#This Row],[ID]],[1]!Maßnahmen_p[QBW ID],0))</f>
        <v>Steckbrief_SAU_WH11</v>
      </c>
      <c r="C200" s="52" t="s">
        <v>46</v>
      </c>
      <c r="D200" s="39"/>
      <c r="E200" s="76" t="s">
        <v>429</v>
      </c>
    </row>
    <row r="201" spans="1:5" ht="15" customHeight="1">
      <c r="A201" s="74" t="s">
        <v>205</v>
      </c>
      <c r="B201" s="36" t="str">
        <f>"Steckbrief_"&amp;INDEX([1]!Maßnahmen_p[WH Code],MATCH(IDs_tbl[[#This Row],[ID]],[1]!Maßnahmen_p[QBW ID],0))</f>
        <v>Steckbrief_SAU_WH12</v>
      </c>
      <c r="C201" s="52" t="s">
        <v>46</v>
      </c>
      <c r="D201" s="39"/>
      <c r="E201" s="76" t="s">
        <v>429</v>
      </c>
    </row>
    <row r="202" spans="1:5" ht="15" customHeight="1">
      <c r="A202" s="74" t="s">
        <v>206</v>
      </c>
      <c r="B202" s="36" t="str">
        <f>"Steckbrief_"&amp;INDEX([1]!Maßnahmen_p[WH Code],MATCH(IDs_tbl[[#This Row],[ID]],[1]!Maßnahmen_p[QBW ID],0))</f>
        <v>Steckbrief_SAU_WH13</v>
      </c>
      <c r="C202" s="52" t="s">
        <v>46</v>
      </c>
      <c r="D202" s="39"/>
      <c r="E202" s="76" t="s">
        <v>429</v>
      </c>
    </row>
    <row r="203" spans="1:5" ht="15" customHeight="1">
      <c r="A203" s="74" t="s">
        <v>207</v>
      </c>
      <c r="B203" s="36" t="str">
        <f>"Steckbrief_"&amp;INDEX([1]!Maßnahmen_p[WH Code],MATCH(IDs_tbl[[#This Row],[ID]],[1]!Maßnahmen_p[QBW ID],0))</f>
        <v>Steckbrief_SAU_WH14</v>
      </c>
      <c r="C203" s="52" t="s">
        <v>46</v>
      </c>
      <c r="D203" s="39"/>
      <c r="E203" s="76" t="s">
        <v>429</v>
      </c>
    </row>
    <row r="204" spans="1:5" ht="15" customHeight="1">
      <c r="A204" s="74" t="s">
        <v>208</v>
      </c>
      <c r="B204" s="36" t="str">
        <f>"Steckbrief_"&amp;INDEX([1]!Maßnahmen_p[WH Code],MATCH(IDs_tbl[[#This Row],[ID]],[1]!Maßnahmen_p[QBW ID],0))</f>
        <v>Steckbrief_SAU_WH15</v>
      </c>
      <c r="C204" s="52" t="s">
        <v>46</v>
      </c>
      <c r="D204" s="39"/>
      <c r="E204" s="76" t="s">
        <v>429</v>
      </c>
    </row>
    <row r="205" spans="1:5" ht="15" customHeight="1">
      <c r="A205" s="74" t="s">
        <v>209</v>
      </c>
      <c r="B205" s="36" t="str">
        <f>"Steckbrief_"&amp;INDEX([1]!Maßnahmen_p[WH Code],MATCH(IDs_tbl[[#This Row],[ID]],[1]!Maßnahmen_p[QBW ID],0))</f>
        <v>Steckbrief_SAU_WH16</v>
      </c>
      <c r="C205" s="52" t="s">
        <v>46</v>
      </c>
      <c r="D205" s="39"/>
      <c r="E205" s="76" t="s">
        <v>429</v>
      </c>
    </row>
    <row r="206" spans="1:5" ht="15" customHeight="1">
      <c r="A206" s="74" t="s">
        <v>210</v>
      </c>
      <c r="B206" s="36" t="str">
        <f>"Steckbrief_"&amp;INDEX([1]!Maßnahmen_p[WH Code],MATCH(IDs_tbl[[#This Row],[ID]],[1]!Maßnahmen_p[QBW ID],0))</f>
        <v>Steckbrief_SAU_WH17</v>
      </c>
      <c r="C206" s="52" t="s">
        <v>46</v>
      </c>
      <c r="D206" s="39"/>
      <c r="E206" s="76" t="s">
        <v>429</v>
      </c>
    </row>
    <row r="207" spans="1:5" ht="15" customHeight="1">
      <c r="A207" s="74" t="s">
        <v>211</v>
      </c>
      <c r="B207" s="36" t="str">
        <f>"Steckbrief_"&amp;INDEX([1]!Maßnahmen_p[WH Code],MATCH(IDs_tbl[[#This Row],[ID]],[1]!Maßnahmen_p[QBW ID],0))</f>
        <v>Steckbrief_SAU_WH18</v>
      </c>
      <c r="C207" s="52" t="s">
        <v>46</v>
      </c>
      <c r="D207" s="39"/>
      <c r="E207" s="76" t="s">
        <v>429</v>
      </c>
    </row>
    <row r="208" spans="1:5" ht="15" customHeight="1">
      <c r="A208" s="74" t="s">
        <v>212</v>
      </c>
      <c r="B208" s="36" t="str">
        <f>"Steckbrief_"&amp;INDEX([1]!Maßnahmen_p[WH Code],MATCH(IDs_tbl[[#This Row],[ID]],[1]!Maßnahmen_p[QBW ID],0))</f>
        <v>Steckbrief_SAU_WH19</v>
      </c>
      <c r="C208" s="52" t="s">
        <v>46</v>
      </c>
      <c r="D208" s="39"/>
      <c r="E208" s="76" t="s">
        <v>429</v>
      </c>
    </row>
    <row r="209" spans="1:5" ht="15" customHeight="1">
      <c r="A209" s="74" t="s">
        <v>213</v>
      </c>
      <c r="B209" s="36" t="str">
        <f>"Steckbrief_"&amp;INDEX([1]!Maßnahmen_p[WH Code],MATCH(IDs_tbl[[#This Row],[ID]],[1]!Maßnahmen_p[QBW ID],0))</f>
        <v>Steckbrief_SAU_WH20</v>
      </c>
      <c r="C209" s="52" t="s">
        <v>46</v>
      </c>
      <c r="D209" s="39"/>
      <c r="E209" s="76" t="s">
        <v>429</v>
      </c>
    </row>
    <row r="210" spans="1:5" ht="15" customHeight="1">
      <c r="A210" s="74" t="s">
        <v>214</v>
      </c>
      <c r="B210" s="36" t="str">
        <f>"Steckbrief_"&amp;INDEX([1]!Maßnahmen_p[WH Code],MATCH(IDs_tbl[[#This Row],[ID]],[1]!Maßnahmen_p[QBW ID],0))</f>
        <v>Steckbrief_SAU_WH21</v>
      </c>
      <c r="C210" s="52" t="s">
        <v>46</v>
      </c>
      <c r="D210" s="39"/>
      <c r="E210" s="76" t="s">
        <v>429</v>
      </c>
    </row>
    <row r="211" spans="1:5" ht="15" customHeight="1">
      <c r="A211" s="74" t="s">
        <v>215</v>
      </c>
      <c r="B211" s="36" t="str">
        <f>"Steckbrief_"&amp;INDEX([1]!Maßnahmen_p[WH Code],MATCH(IDs_tbl[[#This Row],[ID]],[1]!Maßnahmen_p[QBW ID],0))</f>
        <v>Steckbrief_SAU_WH22</v>
      </c>
      <c r="C211" s="52" t="s">
        <v>46</v>
      </c>
      <c r="D211" s="39"/>
      <c r="E211" s="76" t="s">
        <v>429</v>
      </c>
    </row>
    <row r="212" spans="1:5" ht="15" customHeight="1">
      <c r="A212" s="74" t="s">
        <v>216</v>
      </c>
      <c r="B212" s="36" t="str">
        <f>"Steckbrief_"&amp;INDEX([1]!Maßnahmen_p[WH Code],MATCH(IDs_tbl[[#This Row],[ID]],[1]!Maßnahmen_p[QBW ID],0))</f>
        <v>Steckbrief_SAU_WH23</v>
      </c>
      <c r="C212" s="52" t="s">
        <v>46</v>
      </c>
      <c r="D212" s="39"/>
      <c r="E212" s="76" t="s">
        <v>429</v>
      </c>
    </row>
    <row r="213" spans="1:5" ht="15" customHeight="1">
      <c r="A213" s="74" t="s">
        <v>217</v>
      </c>
      <c r="B213" s="36" t="str">
        <f>"Steckbrief_"&amp;INDEX([1]!Maßnahmen_p[WH Code],MATCH(IDs_tbl[[#This Row],[ID]],[1]!Maßnahmen_p[QBW ID],0))</f>
        <v>Steckbrief_SAU_WH24</v>
      </c>
      <c r="C213" s="52" t="s">
        <v>46</v>
      </c>
      <c r="D213" s="39"/>
      <c r="E213" s="76" t="s">
        <v>429</v>
      </c>
    </row>
    <row r="214" spans="1:5" ht="15" customHeight="1">
      <c r="A214" s="74" t="s">
        <v>218</v>
      </c>
      <c r="B214" s="36" t="str">
        <f>"Steckbrief_"&amp;INDEX([1]!Maßnahmen_p[WH Code],MATCH(IDs_tbl[[#This Row],[ID]],[1]!Maßnahmen_p[QBW ID],0))</f>
        <v>Steckbrief_SAU_WH25</v>
      </c>
      <c r="C214" s="52" t="s">
        <v>46</v>
      </c>
      <c r="D214" s="39"/>
      <c r="E214" s="76" t="s">
        <v>429</v>
      </c>
    </row>
    <row r="215" spans="1:5" ht="15" customHeight="1">
      <c r="A215" s="74" t="s">
        <v>219</v>
      </c>
      <c r="B215" s="36" t="str">
        <f>"Steckbrief_"&amp;INDEX([1]!Maßnahmen_p[WH Code],MATCH(IDs_tbl[[#This Row],[ID]],[1]!Maßnahmen_p[QBW ID],0))</f>
        <v>Steckbrief_SAU_WH26</v>
      </c>
      <c r="C215" s="52" t="s">
        <v>46</v>
      </c>
      <c r="D215" s="39"/>
      <c r="E215" s="76" t="s">
        <v>429</v>
      </c>
    </row>
    <row r="216" spans="1:5" ht="15" customHeight="1">
      <c r="A216" s="74" t="s">
        <v>220</v>
      </c>
      <c r="B216" s="36" t="str">
        <f>"Steckbrief_"&amp;INDEX([1]!Maßnahmen_p[WH Code],MATCH(IDs_tbl[[#This Row],[ID]],[1]!Maßnahmen_p[QBW ID],0))</f>
        <v>Steckbrief_SAU_WH27</v>
      </c>
      <c r="C216" s="52" t="s">
        <v>46</v>
      </c>
      <c r="D216" s="39"/>
      <c r="E216" s="76" t="s">
        <v>429</v>
      </c>
    </row>
    <row r="217" spans="1:5" ht="15" customHeight="1">
      <c r="A217" s="74" t="s">
        <v>221</v>
      </c>
      <c r="B217" s="36" t="str">
        <f>"Steckbrief_"&amp;INDEX([1]!Maßnahmen_p[WH Code],MATCH(IDs_tbl[[#This Row],[ID]],[1]!Maßnahmen_p[QBW ID],0))</f>
        <v>Steckbrief_SAU_WH28</v>
      </c>
      <c r="C217" s="52" t="s">
        <v>46</v>
      </c>
      <c r="D217" s="39"/>
      <c r="E217" s="76" t="s">
        <v>429</v>
      </c>
    </row>
    <row r="218" spans="1:5" ht="15" customHeight="1">
      <c r="A218" s="74" t="s">
        <v>222</v>
      </c>
      <c r="B218" s="36" t="str">
        <f>"Steckbrief_"&amp;INDEX([1]!Maßnahmen_p[WH Code],MATCH(IDs_tbl[[#This Row],[ID]],[1]!Maßnahmen_p[QBW ID],0))</f>
        <v>Steckbrief_SAU_WH29</v>
      </c>
      <c r="C218" s="52" t="s">
        <v>46</v>
      </c>
      <c r="D218" s="39"/>
      <c r="E218" s="76" t="s">
        <v>429</v>
      </c>
    </row>
    <row r="219" spans="1:5" ht="15" customHeight="1">
      <c r="A219" s="74" t="s">
        <v>223</v>
      </c>
      <c r="B219" s="36" t="str">
        <f>"Steckbrief_"&amp;INDEX([1]!Maßnahmen_p[WH Code],MATCH(IDs_tbl[[#This Row],[ID]],[1]!Maßnahmen_p[QBW ID],0))</f>
        <v>Steckbrief_SAU_WH30</v>
      </c>
      <c r="C219" s="52" t="s">
        <v>46</v>
      </c>
      <c r="D219" s="39"/>
      <c r="E219" s="76" t="s">
        <v>429</v>
      </c>
    </row>
    <row r="220" spans="1:5" ht="15" customHeight="1">
      <c r="A220" s="74" t="s">
        <v>224</v>
      </c>
      <c r="B220" s="36" t="str">
        <f>"Steckbrief_"&amp;INDEX([1]!Maßnahmen_p[WH Code],MATCH(IDs_tbl[[#This Row],[ID]],[1]!Maßnahmen_p[QBW ID],0))</f>
        <v>Steckbrief_SAU_WH31</v>
      </c>
      <c r="C220" s="52" t="s">
        <v>46</v>
      </c>
      <c r="D220" s="39"/>
      <c r="E220" s="76" t="s">
        <v>429</v>
      </c>
    </row>
    <row r="221" spans="1:5" ht="15" customHeight="1">
      <c r="A221" s="74" t="s">
        <v>225</v>
      </c>
      <c r="B221" s="36" t="str">
        <f>"Steckbrief_"&amp;INDEX([1]!Maßnahmen_p[WH Code],MATCH(IDs_tbl[[#This Row],[ID]],[1]!Maßnahmen_p[QBW ID],0))</f>
        <v>Steckbrief_SAU_WH32</v>
      </c>
      <c r="C221" s="52" t="s">
        <v>46</v>
      </c>
      <c r="D221" s="39"/>
      <c r="E221" s="76" t="s">
        <v>429</v>
      </c>
    </row>
    <row r="222" spans="1:5" ht="15" customHeight="1">
      <c r="A222" s="74" t="s">
        <v>226</v>
      </c>
      <c r="B222" s="36" t="str">
        <f>"Steckbrief_"&amp;INDEX([1]!Maßnahmen_p[WH Code],MATCH(IDs_tbl[[#This Row],[ID]],[1]!Maßnahmen_p[QBW ID],0))</f>
        <v>Steckbrief_SAU_WH33</v>
      </c>
      <c r="C222" s="52" t="s">
        <v>46</v>
      </c>
      <c r="D222" s="39"/>
      <c r="E222" s="76" t="s">
        <v>429</v>
      </c>
    </row>
    <row r="223" spans="1:5" ht="15" customHeight="1">
      <c r="A223" s="74" t="s">
        <v>227</v>
      </c>
      <c r="B223" s="36" t="str">
        <f>"Steckbrief_"&amp;INDEX([1]!Maßnahmen_p[WH Code],MATCH(IDs_tbl[[#This Row],[ID]],[1]!Maßnahmen_p[QBW ID],0))</f>
        <v>Steckbrief_SAU_WH34</v>
      </c>
      <c r="C223" s="52" t="s">
        <v>46</v>
      </c>
      <c r="D223" s="39" t="s">
        <v>428</v>
      </c>
      <c r="E223" s="76" t="s">
        <v>429</v>
      </c>
    </row>
    <row r="224" spans="1:5" ht="15" customHeight="1">
      <c r="A224" s="74" t="s">
        <v>228</v>
      </c>
      <c r="B224" s="36" t="str">
        <f>"Steckbrief_"&amp;INDEX([1]!Maßnahmen_p[WH Code],MATCH(IDs_tbl[[#This Row],[ID]],[1]!Maßnahmen_p[QBW ID],0))</f>
        <v>Steckbrief_SAU_WH35</v>
      </c>
      <c r="C224" s="52" t="s">
        <v>46</v>
      </c>
      <c r="D224" s="39" t="s">
        <v>428</v>
      </c>
      <c r="E224" s="76" t="s">
        <v>429</v>
      </c>
    </row>
    <row r="225" spans="1:5" ht="15" customHeight="1">
      <c r="A225" s="74" t="s">
        <v>229</v>
      </c>
      <c r="B225" s="36" t="str">
        <f>"Steckbrief_"&amp;INDEX([1]!Maßnahmen_p[WH Code],MATCH(IDs_tbl[[#This Row],[ID]],[1]!Maßnahmen_p[QBW ID],0))</f>
        <v>Steckbrief_SCH_WH01</v>
      </c>
      <c r="C225" s="52" t="s">
        <v>46</v>
      </c>
      <c r="D225" s="39"/>
      <c r="E225" s="76" t="s">
        <v>429</v>
      </c>
    </row>
    <row r="226" spans="1:5" ht="15" customHeight="1">
      <c r="A226" s="74" t="s">
        <v>230</v>
      </c>
      <c r="B226" s="36" t="str">
        <f>"Steckbrief_"&amp;INDEX([1]!Maßnahmen_p[WH Code],MATCH(IDs_tbl[[#This Row],[ID]],[1]!Maßnahmen_p[QBW ID],0))</f>
        <v>Steckbrief_SCH_WH02</v>
      </c>
      <c r="C226" s="52" t="s">
        <v>46</v>
      </c>
      <c r="D226" s="39"/>
      <c r="E226" s="76" t="s">
        <v>429</v>
      </c>
    </row>
    <row r="227" spans="1:5" ht="15" customHeight="1">
      <c r="A227" s="74" t="s">
        <v>231</v>
      </c>
      <c r="B227" s="36" t="str">
        <f>"Steckbrief_"&amp;INDEX([1]!Maßnahmen_p[WH Code],MATCH(IDs_tbl[[#This Row],[ID]],[1]!Maßnahmen_p[QBW ID],0))</f>
        <v>Steckbrief_SCH_WH03</v>
      </c>
      <c r="C227" s="52" t="s">
        <v>46</v>
      </c>
      <c r="D227" s="39"/>
      <c r="E227" s="76" t="s">
        <v>429</v>
      </c>
    </row>
    <row r="228" spans="1:5" ht="15" customHeight="1">
      <c r="A228" s="74" t="s">
        <v>232</v>
      </c>
      <c r="B228" s="36" t="str">
        <f>"Steckbrief_"&amp;INDEX([1]!Maßnahmen_p[WH Code],MATCH(IDs_tbl[[#This Row],[ID]],[1]!Maßnahmen_p[QBW ID],0))</f>
        <v>Steckbrief_SCH_WH04</v>
      </c>
      <c r="C228" s="52" t="s">
        <v>46</v>
      </c>
      <c r="D228" s="39"/>
      <c r="E228" s="76" t="s">
        <v>429</v>
      </c>
    </row>
    <row r="229" spans="1:5" ht="15" customHeight="1">
      <c r="A229" s="74" t="s">
        <v>233</v>
      </c>
      <c r="B229" s="36" t="str">
        <f>"Steckbrief_"&amp;INDEX([1]!Maßnahmen_p[WH Code],MATCH(IDs_tbl[[#This Row],[ID]],[1]!Maßnahmen_p[QBW ID],0))</f>
        <v>Steckbrief_SCH_WH05</v>
      </c>
      <c r="C229" s="52" t="s">
        <v>46</v>
      </c>
      <c r="D229" s="39"/>
      <c r="E229" s="76" t="s">
        <v>429</v>
      </c>
    </row>
    <row r="230" spans="1:5" ht="15" customHeight="1">
      <c r="A230" s="74" t="s">
        <v>234</v>
      </c>
      <c r="B230" s="36" t="str">
        <f>"Steckbrief_"&amp;INDEX([1]!Maßnahmen_p[WH Code],MATCH(IDs_tbl[[#This Row],[ID]],[1]!Maßnahmen_p[QBW ID],0))</f>
        <v>Steckbrief_SCH_WH06</v>
      </c>
      <c r="C230" s="52" t="s">
        <v>46</v>
      </c>
      <c r="D230" s="39"/>
      <c r="E230" s="76" t="s">
        <v>429</v>
      </c>
    </row>
    <row r="231" spans="1:5" ht="15" customHeight="1">
      <c r="A231" s="74" t="s">
        <v>235</v>
      </c>
      <c r="B231" s="36" t="str">
        <f>"Steckbrief_"&amp;INDEX([1]!Maßnahmen_p[WH Code],MATCH(IDs_tbl[[#This Row],[ID]],[1]!Maßnahmen_p[QBW ID],0))</f>
        <v>Steckbrief_SCH_WH07</v>
      </c>
      <c r="C231" s="52" t="s">
        <v>46</v>
      </c>
      <c r="D231" s="39"/>
      <c r="E231" s="76" t="s">
        <v>429</v>
      </c>
    </row>
    <row r="232" spans="1:5" ht="15" customHeight="1">
      <c r="A232" s="74" t="s">
        <v>236</v>
      </c>
      <c r="B232" s="36" t="str">
        <f>"Steckbrief_"&amp;INDEX([1]!Maßnahmen_p[WH Code],MATCH(IDs_tbl[[#This Row],[ID]],[1]!Maßnahmen_p[QBW ID],0))</f>
        <v>Steckbrief_SCH_WH08</v>
      </c>
      <c r="C232" s="52" t="s">
        <v>46</v>
      </c>
      <c r="D232" s="39"/>
      <c r="E232" s="76" t="s">
        <v>429</v>
      </c>
    </row>
    <row r="233" spans="1:5" ht="15" customHeight="1">
      <c r="A233" s="74" t="s">
        <v>237</v>
      </c>
      <c r="B233" s="36" t="str">
        <f>"Steckbrief_"&amp;INDEX([1]!Maßnahmen_p[WH Code],MATCH(IDs_tbl[[#This Row],[ID]],[1]!Maßnahmen_p[QBW ID],0))</f>
        <v>Steckbrief_SCH_WH09</v>
      </c>
      <c r="C233" s="52" t="s">
        <v>46</v>
      </c>
      <c r="D233" s="39"/>
      <c r="E233" s="76" t="s">
        <v>429</v>
      </c>
    </row>
    <row r="234" spans="1:5" ht="15" customHeight="1">
      <c r="A234" s="74" t="s">
        <v>238</v>
      </c>
      <c r="B234" s="36" t="str">
        <f>"Steckbrief_"&amp;INDEX([1]!Maßnahmen_p[WH Code],MATCH(IDs_tbl[[#This Row],[ID]],[1]!Maßnahmen_p[QBW ID],0))</f>
        <v>Steckbrief_SEL_WH01</v>
      </c>
      <c r="C234" s="52" t="s">
        <v>46</v>
      </c>
      <c r="D234" s="39"/>
      <c r="E234" s="76" t="s">
        <v>429</v>
      </c>
    </row>
    <row r="235" spans="1:5" ht="15" customHeight="1">
      <c r="A235" s="74" t="s">
        <v>239</v>
      </c>
      <c r="B235" s="36" t="str">
        <f>"Steckbrief_"&amp;INDEX([1]!Maßnahmen_p[WH Code],MATCH(IDs_tbl[[#This Row],[ID]],[1]!Maßnahmen_p[QBW ID],0))</f>
        <v>Steckbrief_SEL_WH02</v>
      </c>
      <c r="C235" s="52" t="s">
        <v>46</v>
      </c>
      <c r="D235" s="39"/>
      <c r="E235" s="76" t="s">
        <v>429</v>
      </c>
    </row>
    <row r="236" spans="1:5" ht="15" customHeight="1">
      <c r="A236" s="74" t="s">
        <v>240</v>
      </c>
      <c r="B236" s="36" t="str">
        <f>"Steckbrief_"&amp;INDEX([1]!Maßnahmen_p[WH Code],MATCH(IDs_tbl[[#This Row],[ID]],[1]!Maßnahmen_p[QBW ID],0))</f>
        <v>Steckbrief_SEL_WH03</v>
      </c>
      <c r="C236" s="52" t="s">
        <v>46</v>
      </c>
      <c r="D236" s="39"/>
      <c r="E236" s="76" t="s">
        <v>429</v>
      </c>
    </row>
    <row r="237" spans="1:5" ht="15" customHeight="1">
      <c r="A237" s="74" t="s">
        <v>241</v>
      </c>
      <c r="B237" s="36" t="str">
        <f>"Steckbrief_"&amp;INDEX([1]!Maßnahmen_p[WH Code],MATCH(IDs_tbl[[#This Row],[ID]],[1]!Maßnahmen_p[QBW ID],0))</f>
        <v>Steckbrief_SEL_WH04</v>
      </c>
      <c r="C237" s="52" t="s">
        <v>46</v>
      </c>
      <c r="D237" s="39"/>
      <c r="E237" s="76" t="s">
        <v>429</v>
      </c>
    </row>
    <row r="238" spans="1:5" ht="15" customHeight="1">
      <c r="A238" s="74" t="s">
        <v>242</v>
      </c>
      <c r="B238" s="36" t="str">
        <f>"Steckbrief_"&amp;INDEX([1]!Maßnahmen_p[WH Code],MATCH(IDs_tbl[[#This Row],[ID]],[1]!Maßnahmen_p[QBW ID],0))</f>
        <v>Steckbrief_SEL_WH05</v>
      </c>
      <c r="C238" s="52" t="s">
        <v>46</v>
      </c>
      <c r="D238" s="39"/>
      <c r="E238" s="76" t="s">
        <v>429</v>
      </c>
    </row>
    <row r="239" spans="1:5" ht="15" customHeight="1">
      <c r="A239" s="74" t="s">
        <v>243</v>
      </c>
      <c r="B239" s="36" t="str">
        <f>"Steckbrief_"&amp;INDEX([1]!Maßnahmen_p[WH Code],MATCH(IDs_tbl[[#This Row],[ID]],[1]!Maßnahmen_p[QBW ID],0))</f>
        <v>Steckbrief_SEL_WH06</v>
      </c>
      <c r="C239" s="52" t="s">
        <v>46</v>
      </c>
      <c r="D239" s="39"/>
      <c r="E239" s="76" t="s">
        <v>429</v>
      </c>
    </row>
    <row r="240" spans="1:5" ht="15" customHeight="1">
      <c r="A240" s="74" t="s">
        <v>244</v>
      </c>
      <c r="B240" s="36" t="str">
        <f>"Steckbrief_"&amp;INDEX([1]!Maßnahmen_p[WH Code],MATCH(IDs_tbl[[#This Row],[ID]],[1]!Maßnahmen_p[QBW ID],0))</f>
        <v>Steckbrief_SEL_WH07</v>
      </c>
      <c r="C240" s="52" t="s">
        <v>46</v>
      </c>
      <c r="D240" s="39"/>
      <c r="E240" s="76" t="s">
        <v>429</v>
      </c>
    </row>
    <row r="241" spans="1:5" ht="15" customHeight="1">
      <c r="A241" s="74" t="s">
        <v>245</v>
      </c>
      <c r="B241" s="36" t="str">
        <f>"Steckbrief_"&amp;INDEX([1]!Maßnahmen_p[WH Code],MATCH(IDs_tbl[[#This Row],[ID]],[1]!Maßnahmen_p[QBW ID],0))</f>
        <v>Steckbrief_SEL_WH08</v>
      </c>
      <c r="C241" s="52" t="s">
        <v>46</v>
      </c>
      <c r="D241" s="39"/>
      <c r="E241" s="76" t="s">
        <v>429</v>
      </c>
    </row>
    <row r="242" spans="1:5" ht="15" customHeight="1">
      <c r="A242" s="74" t="s">
        <v>246</v>
      </c>
      <c r="B242" s="36" t="str">
        <f>"Steckbrief_"&amp;INDEX([1]!Maßnahmen_p[WH Code],MATCH(IDs_tbl[[#This Row],[ID]],[1]!Maßnahmen_p[QBW ID],0))</f>
        <v>Steckbrief_SEL_WH09</v>
      </c>
      <c r="C242" s="52" t="s">
        <v>46</v>
      </c>
      <c r="D242" s="39"/>
      <c r="E242" s="76" t="s">
        <v>429</v>
      </c>
    </row>
    <row r="243" spans="1:5" ht="15" customHeight="1">
      <c r="A243" s="74" t="s">
        <v>247</v>
      </c>
      <c r="B243" s="36" t="str">
        <f>"Steckbrief_"&amp;INDEX([1]!Maßnahmen_p[WH Code],MATCH(IDs_tbl[[#This Row],[ID]],[1]!Maßnahmen_p[QBW ID],0))</f>
        <v>Steckbrief_SEL_WH10</v>
      </c>
      <c r="C243" s="52" t="s">
        <v>46</v>
      </c>
      <c r="D243" s="39"/>
      <c r="E243" s="76" t="s">
        <v>429</v>
      </c>
    </row>
    <row r="244" spans="1:5" ht="15" customHeight="1">
      <c r="A244" s="74" t="s">
        <v>248</v>
      </c>
      <c r="B244" s="36" t="str">
        <f>"Steckbrief_"&amp;INDEX([1]!Maßnahmen_p[WH Code],MATCH(IDs_tbl[[#This Row],[ID]],[1]!Maßnahmen_p[QBW ID],0))</f>
        <v>Steckbrief_SEL_WH11</v>
      </c>
      <c r="C244" s="52" t="s">
        <v>46</v>
      </c>
      <c r="D244" s="39"/>
      <c r="E244" s="76" t="s">
        <v>429</v>
      </c>
    </row>
    <row r="245" spans="1:5" ht="15" customHeight="1">
      <c r="A245" s="74" t="s">
        <v>249</v>
      </c>
      <c r="B245" s="36" t="str">
        <f>"Steckbrief_"&amp;INDEX([1]!Maßnahmen_p[WH Code],MATCH(IDs_tbl[[#This Row],[ID]],[1]!Maßnahmen_p[QBW ID],0))</f>
        <v>Steckbrief_SEL_WH12</v>
      </c>
      <c r="C245" s="52" t="s">
        <v>46</v>
      </c>
      <c r="D245" s="39"/>
      <c r="E245" s="76" t="s">
        <v>429</v>
      </c>
    </row>
    <row r="246" spans="1:5" ht="15" customHeight="1">
      <c r="A246" s="74" t="s">
        <v>250</v>
      </c>
      <c r="B246" s="36" t="str">
        <f>"Steckbrief_"&amp;INDEX([1]!Maßnahmen_p[WH Code],MATCH(IDs_tbl[[#This Row],[ID]],[1]!Maßnahmen_p[QBW ID],0))</f>
        <v>Steckbrief_SEL_WH13</v>
      </c>
      <c r="C246" s="52" t="s">
        <v>46</v>
      </c>
      <c r="D246" s="39"/>
      <c r="E246" s="76" t="s">
        <v>429</v>
      </c>
    </row>
    <row r="247" spans="1:5" ht="15" customHeight="1">
      <c r="A247" s="74" t="s">
        <v>251</v>
      </c>
      <c r="B247" s="36" t="str">
        <f>"Steckbrief_"&amp;INDEX([1]!Maßnahmen_p[WH Code],MATCH(IDs_tbl[[#This Row],[ID]],[1]!Maßnahmen_p[QBW ID],0))</f>
        <v>Steckbrief_SEL_WH14</v>
      </c>
      <c r="C247" s="52" t="s">
        <v>46</v>
      </c>
      <c r="D247" s="39"/>
      <c r="E247" s="76" t="s">
        <v>429</v>
      </c>
    </row>
    <row r="248" spans="1:5" ht="15" customHeight="1">
      <c r="A248" s="74" t="s">
        <v>252</v>
      </c>
      <c r="B248" s="36" t="str">
        <f>"Steckbrief_"&amp;INDEX([1]!Maßnahmen_p[WH Code],MATCH(IDs_tbl[[#This Row],[ID]],[1]!Maßnahmen_p[QBW ID],0))</f>
        <v>Steckbrief_SEL_WH15</v>
      </c>
      <c r="C248" s="52" t="s">
        <v>46</v>
      </c>
      <c r="D248" s="39"/>
      <c r="E248" s="76" t="s">
        <v>429</v>
      </c>
    </row>
    <row r="249" spans="1:5" ht="15" customHeight="1">
      <c r="A249" s="74" t="s">
        <v>253</v>
      </c>
      <c r="B249" s="36" t="str">
        <f>"Steckbrief_"&amp;INDEX([1]!Maßnahmen_p[WH Code],MATCH(IDs_tbl[[#This Row],[ID]],[1]!Maßnahmen_p[QBW ID],0))</f>
        <v>Steckbrief_SEL_WH16</v>
      </c>
      <c r="C249" s="52" t="s">
        <v>46</v>
      </c>
      <c r="D249" s="39"/>
      <c r="E249" s="76" t="s">
        <v>429</v>
      </c>
    </row>
    <row r="250" spans="1:5" ht="15" customHeight="1">
      <c r="A250" s="74" t="s">
        <v>254</v>
      </c>
      <c r="B250" s="36" t="str">
        <f>"Steckbrief_"&amp;INDEX([1]!Maßnahmen_p[WH Code],MATCH(IDs_tbl[[#This Row],[ID]],[1]!Maßnahmen_p[QBW ID],0))</f>
        <v>Steckbrief_SEL_WH17</v>
      </c>
      <c r="C250" s="52" t="s">
        <v>46</v>
      </c>
      <c r="D250" s="39"/>
      <c r="E250" s="76" t="s">
        <v>429</v>
      </c>
    </row>
    <row r="251" spans="1:5" ht="15" customHeight="1">
      <c r="A251" s="74" t="s">
        <v>255</v>
      </c>
      <c r="B251" s="36" t="str">
        <f>"Steckbrief_"&amp;INDEX([1]!Maßnahmen_p[WH Code],MATCH(IDs_tbl[[#This Row],[ID]],[1]!Maßnahmen_p[QBW ID],0))</f>
        <v>Steckbrief_SEL_WH18</v>
      </c>
      <c r="C251" s="52" t="s">
        <v>46</v>
      </c>
      <c r="D251" s="39"/>
      <c r="E251" s="76" t="s">
        <v>429</v>
      </c>
    </row>
    <row r="252" spans="1:5" ht="15" customHeight="1">
      <c r="A252" s="74" t="s">
        <v>256</v>
      </c>
      <c r="B252" s="36" t="str">
        <f>"Steckbrief_"&amp;INDEX([1]!Maßnahmen_p[WH Code],MATCH(IDs_tbl[[#This Row],[ID]],[1]!Maßnahmen_p[QBW ID],0))</f>
        <v>Steckbrief_SEL_WH19</v>
      </c>
      <c r="C252" s="52" t="s">
        <v>46</v>
      </c>
      <c r="D252" s="39"/>
      <c r="E252" s="76" t="s">
        <v>429</v>
      </c>
    </row>
    <row r="253" spans="1:5" ht="15" customHeight="1">
      <c r="A253" s="74" t="s">
        <v>257</v>
      </c>
      <c r="B253" s="36" t="str">
        <f>"Steckbrief_"&amp;INDEX([1]!Maßnahmen_p[WH Code],MATCH(IDs_tbl[[#This Row],[ID]],[1]!Maßnahmen_p[QBW ID],0))</f>
        <v>Steckbrief_SEL_WH20</v>
      </c>
      <c r="C253" s="52" t="s">
        <v>46</v>
      </c>
      <c r="D253" s="39"/>
      <c r="E253" s="76" t="s">
        <v>429</v>
      </c>
    </row>
    <row r="254" spans="1:5" ht="15" customHeight="1">
      <c r="A254" s="74" t="s">
        <v>258</v>
      </c>
      <c r="B254" s="36" t="str">
        <f>"Steckbrief_"&amp;INDEX([1]!Maßnahmen_p[WH Code],MATCH(IDs_tbl[[#This Row],[ID]],[1]!Maßnahmen_p[QBW ID],0))</f>
        <v>Steckbrief_SEL_WH21</v>
      </c>
      <c r="C254" s="52" t="s">
        <v>46</v>
      </c>
      <c r="D254" s="39"/>
      <c r="E254" s="76" t="s">
        <v>429</v>
      </c>
    </row>
    <row r="255" spans="1:5" ht="15" customHeight="1">
      <c r="A255" s="74" t="s">
        <v>259</v>
      </c>
      <c r="B255" s="36" t="str">
        <f>"Steckbrief_"&amp;INDEX([1]!Maßnahmen_p[WH Code],MATCH(IDs_tbl[[#This Row],[ID]],[1]!Maßnahmen_p[QBW ID],0))</f>
        <v>Steckbrief_SEL_WH22</v>
      </c>
      <c r="C255" s="52" t="s">
        <v>46</v>
      </c>
      <c r="D255" s="39"/>
      <c r="E255" s="76" t="s">
        <v>429</v>
      </c>
    </row>
    <row r="256" spans="1:5" ht="15" customHeight="1">
      <c r="A256" s="74" t="s">
        <v>260</v>
      </c>
      <c r="B256" s="36" t="str">
        <f>"Steckbrief_"&amp;INDEX([1]!Maßnahmen_p[WH Code],MATCH(IDs_tbl[[#This Row],[ID]],[1]!Maßnahmen_p[QBW ID],0))</f>
        <v>Steckbrief_SEL_WH25</v>
      </c>
      <c r="C256" s="52" t="s">
        <v>46</v>
      </c>
      <c r="D256" s="39"/>
      <c r="E256" s="76" t="s">
        <v>429</v>
      </c>
    </row>
    <row r="257" spans="1:5" ht="15" customHeight="1">
      <c r="A257" s="74" t="s">
        <v>261</v>
      </c>
      <c r="B257" s="36" t="str">
        <f>"Steckbrief_"&amp;INDEX([1]!Maßnahmen_p[WH Code],MATCH(IDs_tbl[[#This Row],[ID]],[1]!Maßnahmen_p[QBW ID],0))</f>
        <v>Steckbrief_SEL_WH26</v>
      </c>
      <c r="C257" s="52" t="s">
        <v>46</v>
      </c>
      <c r="D257" s="39"/>
      <c r="E257" s="76" t="s">
        <v>429</v>
      </c>
    </row>
    <row r="258" spans="1:5" ht="15" customHeight="1">
      <c r="A258" s="74" t="s">
        <v>262</v>
      </c>
      <c r="B258" s="36" t="str">
        <f>"Steckbrief_"&amp;INDEX([1]!Maßnahmen_p[WH Code],MATCH(IDs_tbl[[#This Row],[ID]],[1]!Maßnahmen_p[QBW ID],0))</f>
        <v>Steckbrief_SEL_WH27</v>
      </c>
      <c r="C258" s="52" t="s">
        <v>46</v>
      </c>
      <c r="D258" s="39"/>
      <c r="E258" s="76" t="s">
        <v>429</v>
      </c>
    </row>
    <row r="259" spans="1:5" ht="15" customHeight="1">
      <c r="A259" s="74" t="s">
        <v>263</v>
      </c>
      <c r="B259" s="36" t="str">
        <f>"Steckbrief_"&amp;INDEX([1]!Maßnahmen_p[WH Code],MATCH(IDs_tbl[[#This Row],[ID]],[1]!Maßnahmen_p[QBW ID],0))</f>
        <v>Steckbrief_SEL_WH28</v>
      </c>
      <c r="C259" s="52" t="s">
        <v>46</v>
      </c>
      <c r="D259" s="39"/>
      <c r="E259" s="76" t="s">
        <v>429</v>
      </c>
    </row>
    <row r="260" spans="1:5" ht="15" customHeight="1">
      <c r="A260" s="74" t="s">
        <v>264</v>
      </c>
      <c r="B260" s="36" t="str">
        <f>"Steckbrief_"&amp;INDEX([1]!Maßnahmen_p[WH Code],MATCH(IDs_tbl[[#This Row],[ID]],[1]!Maßnahmen_p[QBW ID],0))</f>
        <v>Steckbrief_SEL_WH29</v>
      </c>
      <c r="C260" s="52" t="s">
        <v>46</v>
      </c>
      <c r="D260" s="39"/>
      <c r="E260" s="76" t="s">
        <v>429</v>
      </c>
    </row>
    <row r="261" spans="1:5" ht="15" customHeight="1">
      <c r="A261" s="74" t="s">
        <v>265</v>
      </c>
      <c r="B261" s="36" t="str">
        <f>"Steckbrief_"&amp;INDEX([1]!Maßnahmen_p[WH Code],MATCH(IDs_tbl[[#This Row],[ID]],[1]!Maßnahmen_p[QBW ID],0))</f>
        <v>Steckbrief_SEL_WH30</v>
      </c>
      <c r="C261" s="52" t="s">
        <v>46</v>
      </c>
      <c r="D261" s="39"/>
      <c r="E261" s="76" t="s">
        <v>429</v>
      </c>
    </row>
    <row r="262" spans="1:5" ht="15" customHeight="1">
      <c r="A262" s="74" t="s">
        <v>266</v>
      </c>
      <c r="B262" s="36" t="str">
        <f>"Steckbrief_"&amp;INDEX([1]!Maßnahmen_p[WH Code],MATCH(IDs_tbl[[#This Row],[ID]],[1]!Maßnahmen_p[QBW ID],0))</f>
        <v>Steckbrief_SEL_WH31</v>
      </c>
      <c r="C262" s="52" t="s">
        <v>46</v>
      </c>
      <c r="D262" s="39"/>
      <c r="E262" s="76" t="s">
        <v>429</v>
      </c>
    </row>
    <row r="263" spans="1:5" ht="15" customHeight="1">
      <c r="A263" s="74" t="s">
        <v>267</v>
      </c>
      <c r="B263" s="36" t="str">
        <f>"Steckbrief_"&amp;INDEX([1]!Maßnahmen_p[WH Code],MATCH(IDs_tbl[[#This Row],[ID]],[1]!Maßnahmen_p[QBW ID],0))</f>
        <v>Steckbrief_SEL_WH32</v>
      </c>
      <c r="C263" s="52" t="s">
        <v>46</v>
      </c>
      <c r="D263" s="39"/>
      <c r="E263" s="76" t="s">
        <v>429</v>
      </c>
    </row>
    <row r="264" spans="1:5" ht="15" customHeight="1">
      <c r="A264" s="74" t="s">
        <v>268</v>
      </c>
      <c r="B264" s="36" t="str">
        <f>"Steckbrief_"&amp;INDEX([1]!Maßnahmen_p[WH Code],MATCH(IDs_tbl[[#This Row],[ID]],[1]!Maßnahmen_p[QBW ID],0))</f>
        <v>Steckbrief_SEL_WH33</v>
      </c>
      <c r="C264" s="52" t="s">
        <v>46</v>
      </c>
      <c r="D264" s="39"/>
      <c r="E264" s="76" t="s">
        <v>429</v>
      </c>
    </row>
    <row r="265" spans="1:5" ht="15" customHeight="1">
      <c r="A265" s="74" t="s">
        <v>269</v>
      </c>
      <c r="B265" s="36" t="str">
        <f>"Steckbrief_"&amp;INDEX([1]!Maßnahmen_p[WH Code],MATCH(IDs_tbl[[#This Row],[ID]],[1]!Maßnahmen_p[QBW ID],0))</f>
        <v>Steckbrief_SEL_WH34</v>
      </c>
      <c r="C265" s="52" t="s">
        <v>46</v>
      </c>
      <c r="D265" s="39"/>
      <c r="E265" s="76" t="s">
        <v>429</v>
      </c>
    </row>
    <row r="266" spans="1:5" ht="15" customHeight="1">
      <c r="A266" s="74" t="s">
        <v>270</v>
      </c>
      <c r="B266" s="36" t="str">
        <f>"Steckbrief_"&amp;INDEX([1]!Maßnahmen_p[WH Code],MATCH(IDs_tbl[[#This Row],[ID]],[1]!Maßnahmen_p[QBW ID],0))</f>
        <v>Steckbrief_SEL_WH35</v>
      </c>
      <c r="C266" s="52" t="s">
        <v>46</v>
      </c>
      <c r="D266" s="39"/>
      <c r="E266" s="76" t="s">
        <v>429</v>
      </c>
    </row>
    <row r="267" spans="1:5" ht="15" customHeight="1">
      <c r="A267" s="74" t="s">
        <v>271</v>
      </c>
      <c r="B267" s="36" t="str">
        <f>"Steckbrief_"&amp;INDEX([1]!Maßnahmen_p[WH Code],MATCH(IDs_tbl[[#This Row],[ID]],[1]!Maßnahmen_p[QBW ID],0))</f>
        <v>Steckbrief_SEL_WH36</v>
      </c>
      <c r="C267" s="52" t="s">
        <v>46</v>
      </c>
      <c r="D267" s="39"/>
      <c r="E267" s="76" t="s">
        <v>429</v>
      </c>
    </row>
    <row r="268" spans="1:5" ht="15" customHeight="1">
      <c r="A268" s="74" t="s">
        <v>272</v>
      </c>
      <c r="B268" s="36" t="str">
        <f>"Steckbrief_"&amp;INDEX([1]!Maßnahmen_p[WH Code],MATCH(IDs_tbl[[#This Row],[ID]],[1]!Maßnahmen_p[QBW ID],0))</f>
        <v>Steckbrief_SEL_WH37</v>
      </c>
      <c r="C268" s="52" t="s">
        <v>46</v>
      </c>
      <c r="D268" s="39"/>
      <c r="E268" s="76" t="s">
        <v>429</v>
      </c>
    </row>
    <row r="269" spans="1:5" ht="15" customHeight="1">
      <c r="A269" s="74" t="s">
        <v>273</v>
      </c>
      <c r="B269" s="36" t="str">
        <f>"Steckbrief_"&amp;INDEX([1]!Maßnahmen_p[WH Code],MATCH(IDs_tbl[[#This Row],[ID]],[1]!Maßnahmen_p[QBW ID],0))</f>
        <v>Steckbrief_SEL_WH38</v>
      </c>
      <c r="C269" s="52" t="s">
        <v>46</v>
      </c>
      <c r="D269" s="39"/>
      <c r="E269" s="76" t="s">
        <v>429</v>
      </c>
    </row>
    <row r="270" spans="1:5" ht="15" customHeight="1">
      <c r="A270" s="74" t="s">
        <v>274</v>
      </c>
      <c r="B270" s="36" t="str">
        <f>"Steckbrief_"&amp;INDEX([1]!Maßnahmen_p[WH Code],MATCH(IDs_tbl[[#This Row],[ID]],[1]!Maßnahmen_p[QBW ID],0))</f>
        <v>Steckbrief_SEL_WH39</v>
      </c>
      <c r="C270" s="52" t="s">
        <v>46</v>
      </c>
      <c r="D270" s="39"/>
      <c r="E270" s="76" t="s">
        <v>429</v>
      </c>
    </row>
    <row r="271" spans="1:5" ht="15" customHeight="1">
      <c r="A271" s="74" t="s">
        <v>275</v>
      </c>
      <c r="B271" s="36" t="str">
        <f>"Steckbrief_"&amp;INDEX([1]!Maßnahmen_p[WH Code],MATCH(IDs_tbl[[#This Row],[ID]],[1]!Maßnahmen_p[QBW ID],0))</f>
        <v>Steckbrief_SEL_WH40</v>
      </c>
      <c r="C271" s="52" t="s">
        <v>46</v>
      </c>
      <c r="D271" s="39"/>
      <c r="E271" s="76" t="s">
        <v>429</v>
      </c>
    </row>
    <row r="272" spans="1:5" ht="15" customHeight="1">
      <c r="A272" s="74" t="s">
        <v>276</v>
      </c>
      <c r="B272" s="36" t="str">
        <f>"Steckbrief_"&amp;INDEX([1]!Maßnahmen_p[WH Code],MATCH(IDs_tbl[[#This Row],[ID]],[1]!Maßnahmen_p[QBW ID],0))</f>
        <v>Steckbrief_SEL_WH41</v>
      </c>
      <c r="C272" s="52" t="s">
        <v>46</v>
      </c>
      <c r="D272" s="39"/>
      <c r="E272" s="76" t="s">
        <v>429</v>
      </c>
    </row>
    <row r="273" spans="1:5" ht="15" customHeight="1">
      <c r="A273" s="74" t="s">
        <v>277</v>
      </c>
      <c r="B273" s="36" t="str">
        <f>"Steckbrief_"&amp;INDEX([1]!Maßnahmen_p[WH Code],MATCH(IDs_tbl[[#This Row],[ID]],[1]!Maßnahmen_p[QBW ID],0))</f>
        <v>Steckbrief_SEL_WH42</v>
      </c>
      <c r="C273" s="52" t="s">
        <v>46</v>
      </c>
      <c r="D273" s="39"/>
      <c r="E273" s="76" t="s">
        <v>429</v>
      </c>
    </row>
    <row r="274" spans="1:5" ht="15" customHeight="1">
      <c r="A274" s="74" t="s">
        <v>278</v>
      </c>
      <c r="B274" s="36" t="str">
        <f>"Steckbrief_"&amp;INDEX([1]!Maßnahmen_p[WH Code],MATCH(IDs_tbl[[#This Row],[ID]],[1]!Maßnahmen_p[QBW ID],0))</f>
        <v>Steckbrief_SEL_WH43</v>
      </c>
      <c r="C274" s="52" t="s">
        <v>46</v>
      </c>
      <c r="D274" s="39"/>
      <c r="E274" s="76" t="s">
        <v>429</v>
      </c>
    </row>
    <row r="275" spans="1:5" ht="15" customHeight="1">
      <c r="A275" s="74" t="s">
        <v>279</v>
      </c>
      <c r="B275" s="36" t="str">
        <f>"Steckbrief_"&amp;INDEX([1]!Maßnahmen_p[WH Code],MATCH(IDs_tbl[[#This Row],[ID]],[1]!Maßnahmen_p[QBW ID],0))</f>
        <v>Steckbrief_SEL_WH44</v>
      </c>
      <c r="C275" s="52" t="s">
        <v>46</v>
      </c>
      <c r="D275" s="39"/>
      <c r="E275" s="76" t="s">
        <v>429</v>
      </c>
    </row>
    <row r="276" spans="1:5" ht="15" customHeight="1">
      <c r="A276" s="74" t="s">
        <v>280</v>
      </c>
      <c r="B276" s="36" t="str">
        <f>"Steckbrief_"&amp;INDEX([1]!Maßnahmen_p[WH Code],MATCH(IDs_tbl[[#This Row],[ID]],[1]!Maßnahmen_p[QBW ID],0))</f>
        <v>Steckbrief_SEL_WH45</v>
      </c>
      <c r="C276" s="52" t="s">
        <v>46</v>
      </c>
      <c r="D276" s="39"/>
      <c r="E276" s="76" t="s">
        <v>429</v>
      </c>
    </row>
    <row r="277" spans="1:5" ht="15" customHeight="1">
      <c r="A277" s="74" t="s">
        <v>281</v>
      </c>
      <c r="B277" s="36" t="str">
        <f>"Steckbrief_"&amp;INDEX([1]!Maßnahmen_p[WH Code],MATCH(IDs_tbl[[#This Row],[ID]],[1]!Maßnahmen_p[QBW ID],0))</f>
        <v>Steckbrief_SEL_WH46</v>
      </c>
      <c r="C277" s="52" t="s">
        <v>46</v>
      </c>
      <c r="D277" s="39"/>
      <c r="E277" s="76" t="s">
        <v>429</v>
      </c>
    </row>
    <row r="278" spans="1:5" ht="15" customHeight="1">
      <c r="A278" s="74" t="s">
        <v>282</v>
      </c>
      <c r="B278" s="36" t="str">
        <f>"Steckbrief_"&amp;INDEX([1]!Maßnahmen_p[WH Code],MATCH(IDs_tbl[[#This Row],[ID]],[1]!Maßnahmen_p[QBW ID],0))</f>
        <v>Steckbrief_SEL_WH47</v>
      </c>
      <c r="C278" s="52" t="s">
        <v>46</v>
      </c>
      <c r="D278" s="39"/>
      <c r="E278" s="76" t="s">
        <v>429</v>
      </c>
    </row>
    <row r="279" spans="1:5" ht="15" customHeight="1">
      <c r="A279" s="74" t="s">
        <v>283</v>
      </c>
      <c r="B279" s="36" t="str">
        <f>"Steckbrief_"&amp;INDEX([1]!Maßnahmen_p[WH Code],MATCH(IDs_tbl[[#This Row],[ID]],[1]!Maßnahmen_p[QBW ID],0))</f>
        <v>Steckbrief_SEL_WH48</v>
      </c>
      <c r="C279" s="52" t="s">
        <v>46</v>
      </c>
      <c r="D279" s="39"/>
      <c r="E279" s="76" t="s">
        <v>429</v>
      </c>
    </row>
    <row r="280" spans="1:5" ht="15" customHeight="1">
      <c r="A280" s="74" t="s">
        <v>284</v>
      </c>
      <c r="B280" s="36" t="str">
        <f>"Steckbrief_"&amp;INDEX([1]!Maßnahmen_p[WH Code],MATCH(IDs_tbl[[#This Row],[ID]],[1]!Maßnahmen_p[QBW ID],0))</f>
        <v>Steckbrief_SEL_WH49</v>
      </c>
      <c r="C280" s="52" t="s">
        <v>46</v>
      </c>
      <c r="D280" s="39"/>
      <c r="E280" s="76" t="s">
        <v>429</v>
      </c>
    </row>
    <row r="281" spans="1:5" ht="15" customHeight="1">
      <c r="A281" s="74" t="s">
        <v>285</v>
      </c>
      <c r="B281" s="36" t="str">
        <f>"Steckbrief_"&amp;INDEX([1]!Maßnahmen_p[WH Code],MATCH(IDs_tbl[[#This Row],[ID]],[1]!Maßnahmen_p[QBW ID],0))</f>
        <v>Steckbrief_SEL_WH50</v>
      </c>
      <c r="C281" s="52" t="s">
        <v>46</v>
      </c>
      <c r="D281" s="39"/>
      <c r="E281" s="76" t="s">
        <v>429</v>
      </c>
    </row>
    <row r="282" spans="1:5" ht="15" customHeight="1">
      <c r="A282" s="74" t="s">
        <v>286</v>
      </c>
      <c r="B282" s="36" t="str">
        <f>"Steckbrief_"&amp;INDEX([1]!Maßnahmen_p[WH Code],MATCH(IDs_tbl[[#This Row],[ID]],[1]!Maßnahmen_p[QBW ID],0))</f>
        <v>Steckbrief_SEL_WH51</v>
      </c>
      <c r="C282" s="52" t="s">
        <v>46</v>
      </c>
      <c r="D282" s="39"/>
      <c r="E282" s="76" t="s">
        <v>429</v>
      </c>
    </row>
    <row r="283" spans="1:5" ht="15" customHeight="1">
      <c r="A283" s="74" t="s">
        <v>287</v>
      </c>
      <c r="B283" s="36" t="str">
        <f>"Steckbrief_"&amp;INDEX([1]!Maßnahmen_p[WH Code],MATCH(IDs_tbl[[#This Row],[ID]],[1]!Maßnahmen_p[QBW ID],0))</f>
        <v>Steckbrief_SEL_WH52</v>
      </c>
      <c r="C283" s="52" t="s">
        <v>46</v>
      </c>
      <c r="D283" s="39"/>
      <c r="E283" s="76" t="s">
        <v>429</v>
      </c>
    </row>
    <row r="284" spans="1:5" ht="15" customHeight="1">
      <c r="A284" s="74" t="s">
        <v>288</v>
      </c>
      <c r="B284" s="36" t="str">
        <f>"Steckbrief_"&amp;INDEX([1]!Maßnahmen_p[WH Code],MATCH(IDs_tbl[[#This Row],[ID]],[1]!Maßnahmen_p[QBW ID],0))</f>
        <v>Steckbrief_SEL_WH53</v>
      </c>
      <c r="C284" s="52" t="s">
        <v>46</v>
      </c>
      <c r="D284" s="39"/>
      <c r="E284" s="76" t="s">
        <v>429</v>
      </c>
    </row>
    <row r="285" spans="1:5" ht="15" customHeight="1">
      <c r="A285" s="74" t="s">
        <v>289</v>
      </c>
      <c r="B285" s="36" t="str">
        <f>"Steckbrief_"&amp;INDEX([1]!Maßnahmen_p[WH Code],MATCH(IDs_tbl[[#This Row],[ID]],[1]!Maßnahmen_p[QBW ID],0))</f>
        <v>Steckbrief_SEL_WH54</v>
      </c>
      <c r="C285" s="52" t="s">
        <v>46</v>
      </c>
      <c r="D285" s="39"/>
      <c r="E285" s="76" t="s">
        <v>429</v>
      </c>
    </row>
    <row r="286" spans="1:5" ht="15" customHeight="1">
      <c r="A286" s="74" t="s">
        <v>290</v>
      </c>
      <c r="B286" s="36" t="str">
        <f>"Steckbrief_"&amp;INDEX([1]!Maßnahmen_p[WH Code],MATCH(IDs_tbl[[#This Row],[ID]],[1]!Maßnahmen_p[QBW ID],0))</f>
        <v>Steckbrief_SEL_WH55</v>
      </c>
      <c r="C286" s="52" t="s">
        <v>46</v>
      </c>
      <c r="D286" s="39"/>
      <c r="E286" s="76" t="s">
        <v>429</v>
      </c>
    </row>
    <row r="287" spans="1:5" ht="15" customHeight="1">
      <c r="A287" s="74" t="s">
        <v>291</v>
      </c>
      <c r="B287" s="36" t="str">
        <f>"Steckbrief_"&amp;INDEX([1]!Maßnahmen_p[WH Code],MATCH(IDs_tbl[[#This Row],[ID]],[1]!Maßnahmen_p[QBW ID],0))</f>
        <v>Steckbrief_SEL_WH56</v>
      </c>
      <c r="C287" s="52" t="s">
        <v>46</v>
      </c>
      <c r="D287" s="39"/>
      <c r="E287" s="76" t="s">
        <v>429</v>
      </c>
    </row>
    <row r="288" spans="1:5" ht="15" customHeight="1">
      <c r="A288" s="74" t="s">
        <v>292</v>
      </c>
      <c r="B288" s="36" t="str">
        <f>"Steckbrief_"&amp;INDEX([1]!Maßnahmen_p[WH Code],MATCH(IDs_tbl[[#This Row],[ID]],[1]!Maßnahmen_p[QBW ID],0))</f>
        <v>Steckbrief_SEL_WH57</v>
      </c>
      <c r="C288" s="52" t="s">
        <v>46</v>
      </c>
      <c r="D288" s="39"/>
      <c r="E288" s="76" t="s">
        <v>429</v>
      </c>
    </row>
    <row r="289" spans="1:5" ht="15" customHeight="1">
      <c r="A289" s="74" t="s">
        <v>293</v>
      </c>
      <c r="B289" s="36" t="str">
        <f>"Steckbrief_"&amp;INDEX([1]!Maßnahmen_p[WH Code],MATCH(IDs_tbl[[#This Row],[ID]],[1]!Maßnahmen_p[QBW ID],0))</f>
        <v>Steckbrief_SEL_WH58</v>
      </c>
      <c r="C289" s="52" t="s">
        <v>46</v>
      </c>
      <c r="D289" s="39"/>
      <c r="E289" s="76" t="s">
        <v>429</v>
      </c>
    </row>
    <row r="290" spans="1:5" ht="15" customHeight="1">
      <c r="A290" s="74" t="s">
        <v>294</v>
      </c>
      <c r="B290" s="36" t="str">
        <f>"Steckbrief_"&amp;INDEX([1]!Maßnahmen_p[WH Code],MATCH(IDs_tbl[[#This Row],[ID]],[1]!Maßnahmen_p[QBW ID],0))</f>
        <v>Steckbrief_SEL_WH59</v>
      </c>
      <c r="C290" s="52" t="s">
        <v>46</v>
      </c>
      <c r="D290" s="39"/>
      <c r="E290" s="76" t="s">
        <v>429</v>
      </c>
    </row>
    <row r="291" spans="1:5" ht="15" customHeight="1">
      <c r="A291" s="74" t="s">
        <v>295</v>
      </c>
      <c r="B291" s="36" t="str">
        <f>"Steckbrief_"&amp;INDEX([1]!Maßnahmen_p[WH Code],MATCH(IDs_tbl[[#This Row],[ID]],[1]!Maßnahmen_p[QBW ID],0))</f>
        <v>Steckbrief_SEL_WH60</v>
      </c>
      <c r="C291" s="52" t="s">
        <v>46</v>
      </c>
      <c r="D291" s="39"/>
      <c r="E291" s="76" t="s">
        <v>429</v>
      </c>
    </row>
    <row r="292" spans="1:5" ht="15" customHeight="1">
      <c r="A292" s="74" t="s">
        <v>296</v>
      </c>
      <c r="B292" s="36" t="str">
        <f>"Steckbrief_"&amp;INDEX([1]!Maßnahmen_p[WH Code],MATCH(IDs_tbl[[#This Row],[ID]],[1]!Maßnahmen_p[QBW ID],0))</f>
        <v>Steckbrief_SEL_WH61</v>
      </c>
      <c r="C292" s="52" t="s">
        <v>46</v>
      </c>
      <c r="D292" s="39"/>
      <c r="E292" s="76" t="s">
        <v>429</v>
      </c>
    </row>
    <row r="293" spans="1:5" ht="15" customHeight="1">
      <c r="A293" s="74" t="s">
        <v>297</v>
      </c>
      <c r="B293" s="36" t="str">
        <f>"Steckbrief_"&amp;INDEX([1]!Maßnahmen_p[WH Code],MATCH(IDs_tbl[[#This Row],[ID]],[1]!Maßnahmen_p[QBW ID],0))</f>
        <v>Steckbrief_SEL_WH62</v>
      </c>
      <c r="C293" s="52" t="s">
        <v>46</v>
      </c>
      <c r="D293" s="39"/>
      <c r="E293" s="76" t="s">
        <v>429</v>
      </c>
    </row>
    <row r="294" spans="1:5" ht="15" customHeight="1">
      <c r="A294" s="74" t="s">
        <v>298</v>
      </c>
      <c r="B294" s="36" t="str">
        <f>"Steckbrief_"&amp;INDEX([1]!Maßnahmen_p[WH Code],MATCH(IDs_tbl[[#This Row],[ID]],[1]!Maßnahmen_p[QBW ID],0))</f>
        <v>Steckbrief_SEL_WH63</v>
      </c>
      <c r="C294" s="52" t="s">
        <v>46</v>
      </c>
      <c r="D294" s="39"/>
      <c r="E294" s="76" t="s">
        <v>429</v>
      </c>
    </row>
    <row r="295" spans="1:5" ht="15" customHeight="1">
      <c r="A295" s="74" t="s">
        <v>299</v>
      </c>
      <c r="B295" s="36" t="str">
        <f>"Steckbrief_"&amp;INDEX([1]!Maßnahmen_p[WH Code],MATCH(IDs_tbl[[#This Row],[ID]],[1]!Maßnahmen_p[QBW ID],0))</f>
        <v>Steckbrief_SEL_WH64</v>
      </c>
      <c r="C295" s="52" t="s">
        <v>46</v>
      </c>
      <c r="D295" s="39"/>
      <c r="E295" s="76" t="s">
        <v>429</v>
      </c>
    </row>
    <row r="296" spans="1:5" ht="15" customHeight="1">
      <c r="A296" s="74" t="s">
        <v>300</v>
      </c>
      <c r="B296" s="36" t="str">
        <f>"Steckbrief_"&amp;INDEX([1]!Maßnahmen_p[WH Code],MATCH(IDs_tbl[[#This Row],[ID]],[1]!Maßnahmen_p[QBW ID],0))</f>
        <v>Steckbrief_SEL_WH65</v>
      </c>
      <c r="C296" s="52" t="s">
        <v>46</v>
      </c>
      <c r="D296" s="39"/>
      <c r="E296" s="76" t="s">
        <v>429</v>
      </c>
    </row>
    <row r="297" spans="1:5" ht="15" customHeight="1">
      <c r="A297" s="74" t="s">
        <v>301</v>
      </c>
      <c r="B297" s="36" t="str">
        <f>"Steckbrief_"&amp;INDEX([1]!Maßnahmen_p[WH Code],MATCH(IDs_tbl[[#This Row],[ID]],[1]!Maßnahmen_p[QBW ID],0))</f>
        <v>Steckbrief_SEL_WH66</v>
      </c>
      <c r="C297" s="52" t="s">
        <v>46</v>
      </c>
      <c r="D297" s="39"/>
      <c r="E297" s="76" t="s">
        <v>429</v>
      </c>
    </row>
    <row r="298" spans="1:5" ht="15" customHeight="1">
      <c r="A298" s="74" t="s">
        <v>302</v>
      </c>
      <c r="B298" s="36" t="str">
        <f>"Steckbrief_"&amp;INDEX([1]!Maßnahmen_p[WH Code],MATCH(IDs_tbl[[#This Row],[ID]],[1]!Maßnahmen_p[QBW ID],0))</f>
        <v>Steckbrief_SEL_WH67</v>
      </c>
      <c r="C298" s="52" t="s">
        <v>46</v>
      </c>
      <c r="D298" s="39"/>
      <c r="E298" s="76" t="s">
        <v>429</v>
      </c>
    </row>
    <row r="299" spans="1:5" ht="15" customHeight="1">
      <c r="A299" s="74" t="s">
        <v>303</v>
      </c>
      <c r="B299" s="36" t="str">
        <f>"Steckbrief_"&amp;INDEX([1]!Maßnahmen_p[WH Code],MATCH(IDs_tbl[[#This Row],[ID]],[1]!Maßnahmen_p[QBW ID],0))</f>
        <v>Steckbrief_SEL_WH68</v>
      </c>
      <c r="C299" s="52" t="s">
        <v>46</v>
      </c>
      <c r="D299" s="39"/>
      <c r="E299" s="76" t="s">
        <v>429</v>
      </c>
    </row>
    <row r="300" spans="1:5" ht="15" customHeight="1">
      <c r="A300" s="74" t="s">
        <v>304</v>
      </c>
      <c r="B300" s="36" t="str">
        <f>"Steckbrief_"&amp;INDEX([1]!Maßnahmen_p[WH Code],MATCH(IDs_tbl[[#This Row],[ID]],[1]!Maßnahmen_p[QBW ID],0))</f>
        <v>Steckbrief_SEL_WH69</v>
      </c>
      <c r="C300" s="52" t="s">
        <v>46</v>
      </c>
      <c r="D300" s="39"/>
      <c r="E300" s="76" t="s">
        <v>429</v>
      </c>
    </row>
    <row r="301" spans="1:5" ht="15" customHeight="1">
      <c r="A301" s="74" t="s">
        <v>305</v>
      </c>
      <c r="B301" s="36" t="str">
        <f>"Steckbrief_"&amp;INDEX([1]!Maßnahmen_p[WH Code],MATCH(IDs_tbl[[#This Row],[ID]],[1]!Maßnahmen_p[QBW ID],0))</f>
        <v>Steckbrief_SEL_WH70</v>
      </c>
      <c r="C301" s="52" t="s">
        <v>46</v>
      </c>
      <c r="D301" s="39"/>
      <c r="E301" s="76" t="s">
        <v>429</v>
      </c>
    </row>
    <row r="302" spans="1:5" ht="15" customHeight="1">
      <c r="A302" s="74" t="s">
        <v>306</v>
      </c>
      <c r="B302" s="36" t="str">
        <f>"Steckbrief_"&amp;INDEX([1]!Maßnahmen_p[WH Code],MATCH(IDs_tbl[[#This Row],[ID]],[1]!Maßnahmen_p[QBW ID],0))</f>
        <v>Steckbrief_SEL_WH71</v>
      </c>
      <c r="C302" s="52" t="s">
        <v>46</v>
      </c>
      <c r="D302" s="39"/>
      <c r="E302" s="76" t="s">
        <v>429</v>
      </c>
    </row>
    <row r="303" spans="1:5" ht="15" customHeight="1">
      <c r="A303" s="74" t="s">
        <v>307</v>
      </c>
      <c r="B303" s="36" t="str">
        <f>"Steckbrief_"&amp;INDEX([1]!Maßnahmen_p[WH Code],MATCH(IDs_tbl[[#This Row],[ID]],[1]!Maßnahmen_p[QBW ID],0))</f>
        <v>Steckbrief_SEL_WH72</v>
      </c>
      <c r="C303" s="52" t="s">
        <v>46</v>
      </c>
      <c r="D303" s="39"/>
      <c r="E303" s="76" t="s">
        <v>429</v>
      </c>
    </row>
    <row r="304" spans="1:5" ht="15" customHeight="1">
      <c r="A304" s="74" t="s">
        <v>308</v>
      </c>
      <c r="B304" s="36" t="str">
        <f>"Steckbrief_"&amp;INDEX([1]!Maßnahmen_p[WH Code],MATCH(IDs_tbl[[#This Row],[ID]],[1]!Maßnahmen_p[QBW ID],0))</f>
        <v>Steckbrief_SEL_WH73</v>
      </c>
      <c r="C304" s="52" t="s">
        <v>46</v>
      </c>
      <c r="D304" s="39"/>
      <c r="E304" s="76" t="s">
        <v>429</v>
      </c>
    </row>
    <row r="305" spans="1:5" ht="15" customHeight="1">
      <c r="A305" s="74" t="s">
        <v>309</v>
      </c>
      <c r="B305" s="36" t="str">
        <f>"Steckbrief_"&amp;INDEX([1]!Maßnahmen_p[WH Code],MATCH(IDs_tbl[[#This Row],[ID]],[1]!Maßnahmen_p[QBW ID],0))</f>
        <v>Steckbrief_SEL_WH74</v>
      </c>
      <c r="C305" s="52" t="s">
        <v>46</v>
      </c>
      <c r="D305" s="39"/>
      <c r="E305" s="76" t="s">
        <v>429</v>
      </c>
    </row>
    <row r="306" spans="1:5" ht="15" customHeight="1">
      <c r="A306" s="74" t="s">
        <v>310</v>
      </c>
      <c r="B306" s="36" t="str">
        <f>"Steckbrief_"&amp;INDEX([1]!Maßnahmen_p[WH Code],MATCH(IDs_tbl[[#This Row],[ID]],[1]!Maßnahmen_p[QBW ID],0))</f>
        <v>Steckbrief_SEL_WH75</v>
      </c>
      <c r="C306" s="52" t="s">
        <v>46</v>
      </c>
      <c r="D306" s="39"/>
      <c r="E306" s="76" t="s">
        <v>429</v>
      </c>
    </row>
    <row r="307" spans="1:5" ht="15" customHeight="1">
      <c r="A307" s="74" t="s">
        <v>311</v>
      </c>
      <c r="B307" s="36" t="str">
        <f>"Steckbrief_"&amp;INDEX([1]!Maßnahmen_p[WH Code],MATCH(IDs_tbl[[#This Row],[ID]],[1]!Maßnahmen_p[QBW ID],0))</f>
        <v>Steckbrief_SEL_WH76</v>
      </c>
      <c r="C307" s="52" t="s">
        <v>46</v>
      </c>
      <c r="D307" s="39"/>
      <c r="E307" s="76" t="s">
        <v>429</v>
      </c>
    </row>
    <row r="308" spans="1:5" ht="15" customHeight="1">
      <c r="A308" s="74" t="s">
        <v>312</v>
      </c>
      <c r="B308" s="36" t="str">
        <f>"Steckbrief_"&amp;INDEX([1]!Maßnahmen_p[WH Code],MATCH(IDs_tbl[[#This Row],[ID]],[1]!Maßnahmen_p[QBW ID],0))</f>
        <v>Steckbrief_SEL_WH77</v>
      </c>
      <c r="C308" s="52" t="s">
        <v>46</v>
      </c>
      <c r="D308" s="39"/>
      <c r="E308" s="76" t="s">
        <v>429</v>
      </c>
    </row>
    <row r="309" spans="1:5" ht="15" customHeight="1">
      <c r="A309" s="74" t="s">
        <v>313</v>
      </c>
      <c r="B309" s="36" t="str">
        <f>"Steckbrief_"&amp;INDEX([1]!Maßnahmen_p[WH Code],MATCH(IDs_tbl[[#This Row],[ID]],[1]!Maßnahmen_p[QBW ID],0))</f>
        <v>Steckbrief_SEL_WH78</v>
      </c>
      <c r="C309" s="52" t="s">
        <v>46</v>
      </c>
      <c r="D309" s="39"/>
      <c r="E309" s="76" t="s">
        <v>429</v>
      </c>
    </row>
    <row r="310" spans="1:5" ht="15" customHeight="1">
      <c r="A310" s="74" t="s">
        <v>314</v>
      </c>
      <c r="B310" s="36" t="str">
        <f>"Steckbrief_"&amp;INDEX([1]!Maßnahmen_p[WH Code],MATCH(IDs_tbl[[#This Row],[ID]],[1]!Maßnahmen_p[QBW ID],0))</f>
        <v>Steckbrief_SEL_WH79</v>
      </c>
      <c r="C310" s="52" t="s">
        <v>46</v>
      </c>
      <c r="D310" s="39"/>
      <c r="E310" s="76" t="s">
        <v>429</v>
      </c>
    </row>
    <row r="311" spans="1:5" ht="15" customHeight="1">
      <c r="A311" s="74" t="s">
        <v>315</v>
      </c>
      <c r="B311" s="36" t="str">
        <f>"Steckbrief_"&amp;INDEX([1]!Maßnahmen_p[WH Code],MATCH(IDs_tbl[[#This Row],[ID]],[1]!Maßnahmen_p[QBW ID],0))</f>
        <v>Steckbrief_SEL_WH80</v>
      </c>
      <c r="C311" s="52" t="s">
        <v>46</v>
      </c>
      <c r="D311" s="39"/>
      <c r="E311" s="76" t="s">
        <v>429</v>
      </c>
    </row>
    <row r="312" spans="1:5" ht="15" customHeight="1">
      <c r="A312" s="74" t="s">
        <v>316</v>
      </c>
      <c r="B312" s="36" t="str">
        <f>"Steckbrief_"&amp;INDEX([1]!Maßnahmen_p[WH Code],MATCH(IDs_tbl[[#This Row],[ID]],[1]!Maßnahmen_p[QBW ID],0))</f>
        <v>Steckbrief_SEL_WH81</v>
      </c>
      <c r="C312" s="52" t="s">
        <v>46</v>
      </c>
      <c r="D312" s="39"/>
      <c r="E312" s="76" t="s">
        <v>429</v>
      </c>
    </row>
    <row r="313" spans="1:5" ht="15" customHeight="1">
      <c r="A313" s="74" t="s">
        <v>317</v>
      </c>
      <c r="B313" s="36" t="str">
        <f>"Steckbrief_"&amp;INDEX([1]!Maßnahmen_p[WH Code],MATCH(IDs_tbl[[#This Row],[ID]],[1]!Maßnahmen_p[QBW ID],0))</f>
        <v>Steckbrief_SEL_WH82</v>
      </c>
      <c r="C313" s="52" t="s">
        <v>46</v>
      </c>
      <c r="D313" s="39"/>
      <c r="E313" s="76" t="s">
        <v>429</v>
      </c>
    </row>
    <row r="314" spans="1:5" ht="15" customHeight="1">
      <c r="A314" s="74" t="s">
        <v>318</v>
      </c>
      <c r="B314" s="36" t="str">
        <f>"Steckbrief_"&amp;INDEX([1]!Maßnahmen_p[WH Code],MATCH(IDs_tbl[[#This Row],[ID]],[1]!Maßnahmen_p[QBW ID],0))</f>
        <v>Steckbrief_SEL_WH83</v>
      </c>
      <c r="C314" s="52" t="s">
        <v>46</v>
      </c>
      <c r="D314" s="39"/>
      <c r="E314" s="76" t="s">
        <v>429</v>
      </c>
    </row>
    <row r="315" spans="1:5" ht="15" customHeight="1">
      <c r="A315" s="74" t="s">
        <v>319</v>
      </c>
      <c r="B315" s="36" t="str">
        <f>"Steckbrief_"&amp;INDEX([1]!Maßnahmen_p[WH Code],MATCH(IDs_tbl[[#This Row],[ID]],[1]!Maßnahmen_p[QBW ID],0))</f>
        <v>Steckbrief_SEL_WH84</v>
      </c>
      <c r="C315" s="52" t="s">
        <v>46</v>
      </c>
      <c r="D315" s="39"/>
      <c r="E315" s="76" t="s">
        <v>429</v>
      </c>
    </row>
    <row r="316" spans="1:5" ht="15" customHeight="1">
      <c r="A316" s="74" t="s">
        <v>320</v>
      </c>
      <c r="B316" s="36" t="str">
        <f>"Steckbrief_"&amp;INDEX([1]!Maßnahmen_p[WH Code],MATCH(IDs_tbl[[#This Row],[ID]],[1]!Maßnahmen_p[QBW ID],0))</f>
        <v>Steckbrief_SEL_WH85</v>
      </c>
      <c r="C316" s="52" t="s">
        <v>46</v>
      </c>
      <c r="D316" s="39"/>
      <c r="E316" s="76" t="s">
        <v>429</v>
      </c>
    </row>
    <row r="317" spans="1:5" ht="15" customHeight="1">
      <c r="A317" s="74" t="s">
        <v>321</v>
      </c>
      <c r="B317" s="36" t="str">
        <f>"Steckbrief_"&amp;INDEX([1]!Maßnahmen_p[WH Code],MATCH(IDs_tbl[[#This Row],[ID]],[1]!Maßnahmen_p[QBW ID],0))</f>
        <v>Steckbrief_SEL_WH86</v>
      </c>
      <c r="C317" s="52" t="s">
        <v>46</v>
      </c>
      <c r="D317" s="39"/>
      <c r="E317" s="76" t="s">
        <v>429</v>
      </c>
    </row>
    <row r="318" spans="1:5" ht="15" customHeight="1">
      <c r="A318" s="74" t="s">
        <v>322</v>
      </c>
      <c r="B318" s="36" t="str">
        <f>"Steckbrief_"&amp;INDEX([1]!Maßnahmen_p[WH Code],MATCH(IDs_tbl[[#This Row],[ID]],[1]!Maßnahmen_p[QBW ID],0))</f>
        <v>Steckbrief_SEL_WH87</v>
      </c>
      <c r="C318" s="52" t="s">
        <v>46</v>
      </c>
      <c r="D318" s="39"/>
      <c r="E318" s="76" t="s">
        <v>429</v>
      </c>
    </row>
    <row r="319" spans="1:5" ht="15" customHeight="1">
      <c r="A319" s="74" t="s">
        <v>323</v>
      </c>
      <c r="B319" s="36" t="str">
        <f>"Steckbrief_"&amp;INDEX([1]!Maßnahmen_p[WH Code],MATCH(IDs_tbl[[#This Row],[ID]],[1]!Maßnahmen_p[QBW ID],0))</f>
        <v>Steckbrief_SEL_WH88</v>
      </c>
      <c r="C319" s="52" t="s">
        <v>46</v>
      </c>
      <c r="D319" s="39"/>
      <c r="E319" s="76" t="s">
        <v>429</v>
      </c>
    </row>
    <row r="320" spans="1:5" ht="15" customHeight="1">
      <c r="A320" s="74" t="s">
        <v>324</v>
      </c>
      <c r="B320" s="36" t="str">
        <f>"Steckbrief_"&amp;INDEX([1]!Maßnahmen_p[WH Code],MATCH(IDs_tbl[[#This Row],[ID]],[1]!Maßnahmen_p[QBW ID],0))</f>
        <v>Steckbrief_SEL_WH89</v>
      </c>
      <c r="C320" s="52" t="s">
        <v>46</v>
      </c>
      <c r="D320" s="39"/>
      <c r="E320" s="76" t="s">
        <v>429</v>
      </c>
    </row>
    <row r="321" spans="1:5" ht="15" customHeight="1">
      <c r="A321" s="74" t="s">
        <v>325</v>
      </c>
      <c r="B321" s="36" t="str">
        <f>"Steckbrief_"&amp;INDEX([1]!Maßnahmen_p[WH Code],MATCH(IDs_tbl[[#This Row],[ID]],[1]!Maßnahmen_p[QBW ID],0))</f>
        <v>Steckbrief_SEL_WH90</v>
      </c>
      <c r="C321" s="52" t="s">
        <v>46</v>
      </c>
      <c r="D321" s="39"/>
      <c r="E321" s="76" t="s">
        <v>429</v>
      </c>
    </row>
    <row r="322" spans="1:5" ht="15" customHeight="1">
      <c r="A322" s="74" t="s">
        <v>326</v>
      </c>
      <c r="B322" s="36" t="str">
        <f>"Steckbrief_"&amp;INDEX([1]!Maßnahmen_p[WH Code],MATCH(IDs_tbl[[#This Row],[ID]],[1]!Maßnahmen_p[QBW ID],0))</f>
        <v>Steckbrief_SEL_WH91</v>
      </c>
      <c r="C322" s="52" t="s">
        <v>46</v>
      </c>
      <c r="D322" s="39"/>
      <c r="E322" s="76" t="s">
        <v>429</v>
      </c>
    </row>
    <row r="323" spans="1:5" ht="15" customHeight="1">
      <c r="A323" s="74" t="s">
        <v>327</v>
      </c>
      <c r="B323" s="36" t="str">
        <f>"Steckbrief_"&amp;INDEX([1]!Maßnahmen_p[WH Code],MATCH(IDs_tbl[[#This Row],[ID]],[1]!Maßnahmen_p[QBW ID],0))</f>
        <v>Steckbrief_SEL_WH92</v>
      </c>
      <c r="C323" s="52" t="s">
        <v>46</v>
      </c>
      <c r="D323" s="39"/>
      <c r="E323" s="76" t="s">
        <v>429</v>
      </c>
    </row>
    <row r="324" spans="1:5" ht="15" customHeight="1">
      <c r="A324" s="74" t="s">
        <v>328</v>
      </c>
      <c r="B324" s="36" t="str">
        <f>"Steckbrief_"&amp;INDEX([1]!Maßnahmen_p[WH Code],MATCH(IDs_tbl[[#This Row],[ID]],[1]!Maßnahmen_p[QBW ID],0))</f>
        <v>Steckbrief_SEL_WH93</v>
      </c>
      <c r="C324" s="52" t="s">
        <v>46</v>
      </c>
      <c r="D324" s="39"/>
      <c r="E324" s="76" t="s">
        <v>429</v>
      </c>
    </row>
    <row r="325" spans="1:5" ht="15" customHeight="1">
      <c r="A325" s="74" t="s">
        <v>329</v>
      </c>
      <c r="B325" s="36" t="str">
        <f>"Steckbrief_"&amp;INDEX([1]!Maßnahmen_p[WH Code],MATCH(IDs_tbl[[#This Row],[ID]],[1]!Maßnahmen_p[QBW ID],0))</f>
        <v>Steckbrief_SEL_WH94</v>
      </c>
      <c r="C325" s="52" t="s">
        <v>46</v>
      </c>
      <c r="D325" s="39"/>
      <c r="E325" s="76" t="s">
        <v>429</v>
      </c>
    </row>
    <row r="326" spans="1:5" ht="15" customHeight="1">
      <c r="A326" s="74" t="s">
        <v>330</v>
      </c>
      <c r="B326" s="36" t="str">
        <f>"Steckbrief_"&amp;INDEX([1]!Maßnahmen_p[WH Code],MATCH(IDs_tbl[[#This Row],[ID]],[1]!Maßnahmen_p[QBW ID],0))</f>
        <v>Steckbrief_SEL_WH95</v>
      </c>
      <c r="C326" s="52" t="s">
        <v>46</v>
      </c>
      <c r="D326" s="39"/>
      <c r="E326" s="76" t="s">
        <v>429</v>
      </c>
    </row>
    <row r="327" spans="1:5" ht="15" customHeight="1">
      <c r="A327" s="74" t="s">
        <v>331</v>
      </c>
      <c r="B327" s="36" t="str">
        <f>"Steckbrief_"&amp;INDEX([1]!Maßnahmen_p[WH Code],MATCH(IDs_tbl[[#This Row],[ID]],[1]!Maßnahmen_p[QBW ID],0))</f>
        <v>Steckbrief_SEL_WH96</v>
      </c>
      <c r="C327" s="52" t="s">
        <v>46</v>
      </c>
      <c r="D327" s="39"/>
      <c r="E327" s="76" t="s">
        <v>429</v>
      </c>
    </row>
    <row r="328" spans="1:5" ht="15" customHeight="1">
      <c r="A328" s="74" t="s">
        <v>332</v>
      </c>
      <c r="B328" s="36" t="str">
        <f>"Steckbrief_"&amp;INDEX([1]!Maßnahmen_p[WH Code],MATCH(IDs_tbl[[#This Row],[ID]],[1]!Maßnahmen_p[QBW ID],0))</f>
        <v>Steckbrief_SEL_WH97</v>
      </c>
      <c r="C328" s="52" t="s">
        <v>46</v>
      </c>
      <c r="D328" s="39"/>
      <c r="E328" s="76" t="s">
        <v>429</v>
      </c>
    </row>
    <row r="329" spans="1:5" ht="15" customHeight="1">
      <c r="A329" s="74" t="s">
        <v>333</v>
      </c>
      <c r="B329" s="36" t="str">
        <f>"Steckbrief_"&amp;INDEX([1]!Maßnahmen_p[WH Code],MATCH(IDs_tbl[[#This Row],[ID]],[1]!Maßnahmen_p[QBW ID],0))</f>
        <v>Steckbrief_SEL_WH98</v>
      </c>
      <c r="C329" s="52" t="s">
        <v>46</v>
      </c>
      <c r="D329" s="39"/>
      <c r="E329" s="76" t="s">
        <v>429</v>
      </c>
    </row>
    <row r="330" spans="1:5" ht="15" customHeight="1">
      <c r="A330" s="74" t="s">
        <v>334</v>
      </c>
      <c r="B330" s="36" t="str">
        <f>"Steckbrief_"&amp;INDEX([1]!Maßnahmen_p[WH Code],MATCH(IDs_tbl[[#This Row],[ID]],[1]!Maßnahmen_p[QBW ID],0))</f>
        <v>Steckbrief_SEL_WH99</v>
      </c>
      <c r="C330" s="52" t="s">
        <v>46</v>
      </c>
      <c r="D330" s="39"/>
      <c r="E330" s="76" t="s">
        <v>429</v>
      </c>
    </row>
    <row r="331" spans="1:5" ht="15" customHeight="1">
      <c r="A331" s="74" t="s">
        <v>335</v>
      </c>
      <c r="B331" s="36" t="str">
        <f>"Steckbrief_"&amp;INDEX([1]!Maßnahmen_p[WH Code],MATCH(IDs_tbl[[#This Row],[ID]],[1]!Maßnahmen_p[QBW ID],0))</f>
        <v>Steckbrief_SEL_WH100</v>
      </c>
      <c r="C331" s="52" t="s">
        <v>46</v>
      </c>
      <c r="D331" s="39"/>
      <c r="E331" s="76" t="s">
        <v>429</v>
      </c>
    </row>
    <row r="332" spans="1:5" ht="15" customHeight="1">
      <c r="A332" s="74" t="s">
        <v>336</v>
      </c>
      <c r="B332" s="36" t="str">
        <f>"Steckbrief_"&amp;INDEX([1]!Maßnahmen_p[WH Code],MATCH(IDs_tbl[[#This Row],[ID]],[1]!Maßnahmen_p[QBW ID],0))</f>
        <v>Steckbrief_SEL_WH101</v>
      </c>
      <c r="C332" s="52" t="s">
        <v>46</v>
      </c>
      <c r="D332" s="39"/>
      <c r="E332" s="76" t="s">
        <v>429</v>
      </c>
    </row>
    <row r="333" spans="1:5" ht="15" customHeight="1">
      <c r="A333" s="74" t="s">
        <v>337</v>
      </c>
      <c r="B333" s="36" t="str">
        <f>"Steckbrief_"&amp;INDEX([1]!Maßnahmen_p[WH Code],MATCH(IDs_tbl[[#This Row],[ID]],[1]!Maßnahmen_p[QBW ID],0))</f>
        <v>Steckbrief_SEL_WH102</v>
      </c>
      <c r="C333" s="52" t="s">
        <v>46</v>
      </c>
      <c r="D333" s="39"/>
      <c r="E333" s="76" t="s">
        <v>429</v>
      </c>
    </row>
    <row r="334" spans="1:5" ht="15" customHeight="1">
      <c r="A334" s="74" t="s">
        <v>338</v>
      </c>
      <c r="B334" s="36" t="str">
        <f>"Steckbrief_"&amp;INDEX([1]!Maßnahmen_p[WH Code],MATCH(IDs_tbl[[#This Row],[ID]],[1]!Maßnahmen_p[QBW ID],0))</f>
        <v>Steckbrief_SEL_WH103</v>
      </c>
      <c r="C334" s="52" t="s">
        <v>46</v>
      </c>
      <c r="D334" s="39"/>
      <c r="E334" s="76" t="s">
        <v>429</v>
      </c>
    </row>
    <row r="335" spans="1:5" ht="15" customHeight="1">
      <c r="A335" s="74" t="s">
        <v>339</v>
      </c>
      <c r="B335" s="36" t="str">
        <f>"Steckbrief_"&amp;INDEX([1]!Maßnahmen_p[WH Code],MATCH(IDs_tbl[[#This Row],[ID]],[1]!Maßnahmen_p[QBW ID],0))</f>
        <v>Steckbrief_SEL_WH104</v>
      </c>
      <c r="C335" s="52" t="s">
        <v>46</v>
      </c>
      <c r="D335" s="39"/>
      <c r="E335" s="76" t="s">
        <v>429</v>
      </c>
    </row>
    <row r="336" spans="1:5" ht="15" customHeight="1">
      <c r="A336" s="74" t="s">
        <v>340</v>
      </c>
      <c r="B336" s="36" t="str">
        <f>"Steckbrief_"&amp;INDEX([1]!Maßnahmen_p[WH Code],MATCH(IDs_tbl[[#This Row],[ID]],[1]!Maßnahmen_p[QBW ID],0))</f>
        <v>Steckbrief_SEL_WH105</v>
      </c>
      <c r="C336" s="52" t="s">
        <v>46</v>
      </c>
      <c r="D336" s="39"/>
      <c r="E336" s="76" t="s">
        <v>429</v>
      </c>
    </row>
    <row r="337" spans="1:5" ht="15" customHeight="1">
      <c r="A337" s="74" t="s">
        <v>341</v>
      </c>
      <c r="B337" s="36" t="str">
        <f>"Steckbrief_"&amp;INDEX([1]!Maßnahmen_p[WH Code],MATCH(IDs_tbl[[#This Row],[ID]],[1]!Maßnahmen_p[QBW ID],0))</f>
        <v>Steckbrief_SEL_WH106</v>
      </c>
      <c r="C337" s="52" t="s">
        <v>46</v>
      </c>
      <c r="D337" s="39"/>
      <c r="E337" s="76" t="s">
        <v>429</v>
      </c>
    </row>
    <row r="338" spans="1:5" ht="15" customHeight="1">
      <c r="A338" s="74" t="s">
        <v>342</v>
      </c>
      <c r="B338" s="36" t="str">
        <f>"Steckbrief_"&amp;INDEX([1]!Maßnahmen_p[WH Code],MATCH(IDs_tbl[[#This Row],[ID]],[1]!Maßnahmen_p[QBW ID],0))</f>
        <v>Steckbrief_SEL_WH107</v>
      </c>
      <c r="C338" s="52" t="s">
        <v>46</v>
      </c>
      <c r="D338" s="39"/>
      <c r="E338" s="76" t="s">
        <v>429</v>
      </c>
    </row>
    <row r="339" spans="1:5" ht="15" customHeight="1">
      <c r="A339" s="74" t="s">
        <v>343</v>
      </c>
      <c r="B339" s="36" t="str">
        <f>"Steckbrief_"&amp;INDEX([1]!Maßnahmen_p[WH Code],MATCH(IDs_tbl[[#This Row],[ID]],[1]!Maßnahmen_p[QBW ID],0))</f>
        <v>Steckbrief_SEL_WH108</v>
      </c>
      <c r="C339" s="52" t="s">
        <v>46</v>
      </c>
      <c r="D339" s="39"/>
      <c r="E339" s="76" t="s">
        <v>429</v>
      </c>
    </row>
    <row r="340" spans="1:5" ht="15" customHeight="1">
      <c r="A340" s="74" t="s">
        <v>344</v>
      </c>
      <c r="B340" s="36" t="str">
        <f>"Steckbrief_"&amp;INDEX([1]!Maßnahmen_p[WH Code],MATCH(IDs_tbl[[#This Row],[ID]],[1]!Maßnahmen_p[QBW ID],0))</f>
        <v>Steckbrief_SEL_WH109</v>
      </c>
      <c r="C340" s="52" t="s">
        <v>46</v>
      </c>
      <c r="D340" s="39"/>
      <c r="E340" s="76" t="s">
        <v>429</v>
      </c>
    </row>
    <row r="341" spans="1:5" ht="15" customHeight="1">
      <c r="A341" s="74" t="s">
        <v>345</v>
      </c>
      <c r="B341" s="36" t="str">
        <f>"Steckbrief_"&amp;INDEX([1]!Maßnahmen_p[WH Code],MATCH(IDs_tbl[[#This Row],[ID]],[1]!Maßnahmen_p[QBW ID],0))</f>
        <v>Steckbrief_SEL_WH110</v>
      </c>
      <c r="C341" s="52" t="s">
        <v>46</v>
      </c>
      <c r="D341" s="39"/>
      <c r="E341" s="76" t="s">
        <v>429</v>
      </c>
    </row>
    <row r="342" spans="1:5" ht="15" customHeight="1">
      <c r="A342" s="74" t="s">
        <v>346</v>
      </c>
      <c r="B342" s="36" t="str">
        <f>"Steckbrief_"&amp;INDEX([1]!Maßnahmen_p[WH Code],MATCH(IDs_tbl[[#This Row],[ID]],[1]!Maßnahmen_p[QBW ID],0))</f>
        <v>Steckbrief_SEL_WH111</v>
      </c>
      <c r="C342" s="52" t="s">
        <v>46</v>
      </c>
      <c r="D342" s="39"/>
      <c r="E342" s="76" t="s">
        <v>429</v>
      </c>
    </row>
    <row r="343" spans="1:5" ht="15" customHeight="1">
      <c r="A343" s="74" t="s">
        <v>347</v>
      </c>
      <c r="B343" s="36" t="str">
        <f>"Steckbrief_"&amp;INDEX([1]!Maßnahmen_p[WH Code],MATCH(IDs_tbl[[#This Row],[ID]],[1]!Maßnahmen_p[QBW ID],0))</f>
        <v>Steckbrief_SEL_WH112</v>
      </c>
      <c r="C343" s="52" t="s">
        <v>46</v>
      </c>
      <c r="D343" s="39"/>
      <c r="E343" s="76" t="s">
        <v>429</v>
      </c>
    </row>
    <row r="344" spans="1:5" ht="15" customHeight="1">
      <c r="A344" s="74" t="s">
        <v>348</v>
      </c>
      <c r="B344" s="36" t="str">
        <f>"Steckbrief_"&amp;INDEX([1]!Maßnahmen_p[WH Code],MATCH(IDs_tbl[[#This Row],[ID]],[1]!Maßnahmen_p[QBW ID],0))</f>
        <v>Steckbrief_SEL_WH113</v>
      </c>
      <c r="C344" s="52" t="s">
        <v>46</v>
      </c>
      <c r="D344" s="39"/>
      <c r="E344" s="76" t="s">
        <v>429</v>
      </c>
    </row>
    <row r="345" spans="1:5" ht="15" customHeight="1">
      <c r="A345" s="74" t="s">
        <v>349</v>
      </c>
      <c r="B345" s="36" t="str">
        <f>"Steckbrief_"&amp;INDEX([1]!Maßnahmen_p[WH Code],MATCH(IDs_tbl[[#This Row],[ID]],[1]!Maßnahmen_p[QBW ID],0))</f>
        <v>Steckbrief_SEL_WH114</v>
      </c>
      <c r="C345" s="52" t="s">
        <v>46</v>
      </c>
      <c r="D345" s="39"/>
      <c r="E345" s="76" t="s">
        <v>429</v>
      </c>
    </row>
    <row r="346" spans="1:5" ht="15" customHeight="1">
      <c r="A346" s="74" t="s">
        <v>350</v>
      </c>
      <c r="B346" s="36" t="str">
        <f>"Steckbrief_"&amp;INDEX([1]!Maßnahmen_p[WH Code],MATCH(IDs_tbl[[#This Row],[ID]],[1]!Maßnahmen_p[QBW ID],0))</f>
        <v>Steckbrief_SEL_WH115</v>
      </c>
      <c r="C346" s="52" t="s">
        <v>46</v>
      </c>
      <c r="D346" s="39"/>
      <c r="E346" s="76" t="s">
        <v>429</v>
      </c>
    </row>
    <row r="347" spans="1:5" ht="15" customHeight="1">
      <c r="A347" s="74" t="s">
        <v>351</v>
      </c>
      <c r="B347" s="36" t="str">
        <f>"Steckbrief_"&amp;INDEX([1]!Maßnahmen_p[WH Code],MATCH(IDs_tbl[[#This Row],[ID]],[1]!Maßnahmen_p[QBW ID],0))</f>
        <v>Steckbrief_SEL_WH116</v>
      </c>
      <c r="C347" s="52" t="s">
        <v>46</v>
      </c>
      <c r="D347" s="39"/>
      <c r="E347" s="76" t="s">
        <v>429</v>
      </c>
    </row>
    <row r="348" spans="1:5" ht="15" customHeight="1">
      <c r="A348" s="74" t="s">
        <v>352</v>
      </c>
      <c r="B348" s="36" t="str">
        <f>"Steckbrief_"&amp;INDEX([1]!Maßnahmen_p[WH Code],MATCH(IDs_tbl[[#This Row],[ID]],[1]!Maßnahmen_p[QBW ID],0))</f>
        <v>Steckbrief_SEL_WH117</v>
      </c>
      <c r="C348" s="52" t="s">
        <v>46</v>
      </c>
      <c r="D348" s="39"/>
      <c r="E348" s="76" t="s">
        <v>429</v>
      </c>
    </row>
    <row r="349" spans="1:5" ht="15" customHeight="1">
      <c r="A349" s="74" t="s">
        <v>353</v>
      </c>
      <c r="B349" s="36" t="str">
        <f>"Steckbrief_"&amp;INDEX([1]!Maßnahmen_p[WH Code],MATCH(IDs_tbl[[#This Row],[ID]],[1]!Maßnahmen_p[QBW ID],0))</f>
        <v>Steckbrief_SEL_WH118</v>
      </c>
      <c r="C349" s="52" t="s">
        <v>46</v>
      </c>
      <c r="D349" s="39"/>
      <c r="E349" s="76" t="s">
        <v>429</v>
      </c>
    </row>
    <row r="350" spans="1:5" ht="15" customHeight="1">
      <c r="A350" s="74" t="s">
        <v>354</v>
      </c>
      <c r="B350" s="36" t="str">
        <f>"Steckbrief_"&amp;INDEX([1]!Maßnahmen_p[WH Code],MATCH(IDs_tbl[[#This Row],[ID]],[1]!Maßnahmen_p[QBW ID],0))</f>
        <v>Steckbrief_SEL_WH119</v>
      </c>
      <c r="C350" s="52" t="s">
        <v>46</v>
      </c>
      <c r="D350" s="39"/>
      <c r="E350" s="76" t="s">
        <v>429</v>
      </c>
    </row>
    <row r="351" spans="1:5" ht="15" customHeight="1">
      <c r="A351" s="74" t="s">
        <v>442</v>
      </c>
      <c r="B351" s="36" t="str">
        <f>"Steckbrief_"&amp;INDEX([1]!Maßnahmen_p[WH Code],MATCH(IDs_tbl[[#This Row],[ID]],[1]!Maßnahmen_p[QBW ID],0))</f>
        <v>Steckbrief_SEL_WH180</v>
      </c>
      <c r="C351" s="52" t="s">
        <v>46</v>
      </c>
      <c r="D351" s="39"/>
      <c r="E351" s="76" t="s">
        <v>429</v>
      </c>
    </row>
    <row r="352" spans="1:5" ht="15" customHeight="1">
      <c r="A352" s="74" t="s">
        <v>355</v>
      </c>
      <c r="B352" s="36" t="str">
        <f>"Steckbrief_"&amp;INDEX([1]!Maßnahmen_p[WH Code],MATCH(IDs_tbl[[#This Row],[ID]],[1]!Maßnahmen_p[QBW ID],0))</f>
        <v>Steckbrief_SEL_WH120</v>
      </c>
      <c r="C352" s="52" t="s">
        <v>46</v>
      </c>
      <c r="D352" s="39"/>
      <c r="E352" s="76" t="s">
        <v>429</v>
      </c>
    </row>
    <row r="353" spans="1:5" ht="15" customHeight="1">
      <c r="A353" s="74" t="s">
        <v>356</v>
      </c>
      <c r="B353" s="36" t="str">
        <f>"Steckbrief_"&amp;INDEX([1]!Maßnahmen_p[WH Code],MATCH(IDs_tbl[[#This Row],[ID]],[1]!Maßnahmen_p[QBW ID],0))</f>
        <v>Steckbrief_SEL_WH121</v>
      </c>
      <c r="C353" s="52" t="s">
        <v>46</v>
      </c>
      <c r="D353" s="39"/>
      <c r="E353" s="76" t="s">
        <v>429</v>
      </c>
    </row>
    <row r="354" spans="1:5" ht="15" customHeight="1">
      <c r="A354" s="74" t="s">
        <v>357</v>
      </c>
      <c r="B354" s="36" t="str">
        <f>"Steckbrief_"&amp;INDEX([1]!Maßnahmen_p[WH Code],MATCH(IDs_tbl[[#This Row],[ID]],[1]!Maßnahmen_p[QBW ID],0))</f>
        <v>Steckbrief_SEL_WH122</v>
      </c>
      <c r="C354" s="52" t="s">
        <v>46</v>
      </c>
      <c r="D354" s="39"/>
      <c r="E354" s="76" t="s">
        <v>429</v>
      </c>
    </row>
    <row r="355" spans="1:5" ht="15" customHeight="1">
      <c r="A355" s="74" t="s">
        <v>358</v>
      </c>
      <c r="B355" s="36" t="str">
        <f>"Steckbrief_"&amp;INDEX([1]!Maßnahmen_p[WH Code],MATCH(IDs_tbl[[#This Row],[ID]],[1]!Maßnahmen_p[QBW ID],0))</f>
        <v>Steckbrief_SEL_WH123</v>
      </c>
      <c r="C355" s="52" t="s">
        <v>46</v>
      </c>
      <c r="D355" s="39"/>
      <c r="E355" s="76" t="s">
        <v>429</v>
      </c>
    </row>
    <row r="356" spans="1:5" ht="15" customHeight="1">
      <c r="A356" s="74" t="s">
        <v>359</v>
      </c>
      <c r="B356" s="36" t="str">
        <f>"Steckbrief_"&amp;INDEX([1]!Maßnahmen_p[WH Code],MATCH(IDs_tbl[[#This Row],[ID]],[1]!Maßnahmen_p[QBW ID],0))</f>
        <v>Steckbrief_SEL_WH124</v>
      </c>
      <c r="C356" s="52" t="s">
        <v>46</v>
      </c>
      <c r="D356" s="39"/>
      <c r="E356" s="76" t="s">
        <v>429</v>
      </c>
    </row>
    <row r="357" spans="1:5" ht="15" customHeight="1">
      <c r="A357" s="74" t="s">
        <v>360</v>
      </c>
      <c r="B357" s="36" t="str">
        <f>"Steckbrief_"&amp;INDEX([1]!Maßnahmen_p[WH Code],MATCH(IDs_tbl[[#This Row],[ID]],[1]!Maßnahmen_p[QBW ID],0))</f>
        <v>Steckbrief_SEL_WH126</v>
      </c>
      <c r="C357" s="52" t="s">
        <v>46</v>
      </c>
      <c r="D357" s="39"/>
      <c r="E357" s="76" t="s">
        <v>429</v>
      </c>
    </row>
    <row r="358" spans="1:5" ht="15" customHeight="1">
      <c r="A358" s="74" t="s">
        <v>361</v>
      </c>
      <c r="B358" s="36" t="str">
        <f>"Steckbrief_"&amp;INDEX([1]!Maßnahmen_p[WH Code],MATCH(IDs_tbl[[#This Row],[ID]],[1]!Maßnahmen_p[QBW ID],0))</f>
        <v>Steckbrief_SEL_WH127</v>
      </c>
      <c r="C358" s="52" t="s">
        <v>46</v>
      </c>
      <c r="D358" s="39"/>
      <c r="E358" s="76" t="s">
        <v>429</v>
      </c>
    </row>
    <row r="359" spans="1:5" ht="15" customHeight="1">
      <c r="A359" s="74" t="s">
        <v>362</v>
      </c>
      <c r="B359" s="36" t="str">
        <f>"Steckbrief_"&amp;INDEX([1]!Maßnahmen_p[WH Code],MATCH(IDs_tbl[[#This Row],[ID]],[1]!Maßnahmen_p[QBW ID],0))</f>
        <v>Steckbrief_SEL_WH128</v>
      </c>
      <c r="C359" s="52" t="s">
        <v>46</v>
      </c>
      <c r="D359" s="39"/>
      <c r="E359" s="76" t="s">
        <v>429</v>
      </c>
    </row>
    <row r="360" spans="1:5" ht="15" customHeight="1">
      <c r="A360" s="74" t="s">
        <v>363</v>
      </c>
      <c r="B360" s="36" t="str">
        <f>"Steckbrief_"&amp;INDEX([1]!Maßnahmen_p[WH Code],MATCH(IDs_tbl[[#This Row],[ID]],[1]!Maßnahmen_p[QBW ID],0))</f>
        <v>Steckbrief_SEL_WH129</v>
      </c>
      <c r="C360" s="52" t="s">
        <v>46</v>
      </c>
      <c r="D360" s="39"/>
      <c r="E360" s="76" t="s">
        <v>429</v>
      </c>
    </row>
    <row r="361" spans="1:5" ht="15" customHeight="1">
      <c r="A361" s="74" t="s">
        <v>364</v>
      </c>
      <c r="B361" s="36" t="str">
        <f>"Steckbrief_"&amp;INDEX([1]!Maßnahmen_p[WH Code],MATCH(IDs_tbl[[#This Row],[ID]],[1]!Maßnahmen_p[QBW ID],0))</f>
        <v>Steckbrief_SEL_WH130</v>
      </c>
      <c r="C361" s="52" t="s">
        <v>46</v>
      </c>
      <c r="D361" s="39"/>
      <c r="E361" s="76" t="s">
        <v>429</v>
      </c>
    </row>
    <row r="362" spans="1:5" ht="15" customHeight="1">
      <c r="A362" s="74" t="s">
        <v>365</v>
      </c>
      <c r="B362" s="36" t="str">
        <f>"Steckbrief_"&amp;INDEX([1]!Maßnahmen_p[WH Code],MATCH(IDs_tbl[[#This Row],[ID]],[1]!Maßnahmen_p[QBW ID],0))</f>
        <v>Steckbrief_SEL_WH131</v>
      </c>
      <c r="C362" s="52" t="s">
        <v>46</v>
      </c>
      <c r="D362" s="39"/>
      <c r="E362" s="76" t="s">
        <v>429</v>
      </c>
    </row>
    <row r="363" spans="1:5" ht="15" customHeight="1">
      <c r="A363" s="74" t="s">
        <v>366</v>
      </c>
      <c r="B363" s="36" t="str">
        <f>"Steckbrief_"&amp;INDEX([1]!Maßnahmen_p[WH Code],MATCH(IDs_tbl[[#This Row],[ID]],[1]!Maßnahmen_p[QBW ID],0))</f>
        <v>Steckbrief_SEL_WH132</v>
      </c>
      <c r="C363" s="52" t="s">
        <v>46</v>
      </c>
      <c r="D363" s="39"/>
      <c r="E363" s="76" t="s">
        <v>429</v>
      </c>
    </row>
    <row r="364" spans="1:5" ht="15" customHeight="1">
      <c r="A364" s="74" t="s">
        <v>367</v>
      </c>
      <c r="B364" s="36" t="str">
        <f>"Steckbrief_"&amp;INDEX([1]!Maßnahmen_p[WH Code],MATCH(IDs_tbl[[#This Row],[ID]],[1]!Maßnahmen_p[QBW ID],0))</f>
        <v>Steckbrief_SEL_WH133</v>
      </c>
      <c r="C364" s="52" t="s">
        <v>46</v>
      </c>
      <c r="D364" s="39"/>
      <c r="E364" s="76" t="s">
        <v>429</v>
      </c>
    </row>
    <row r="365" spans="1:5" ht="15" customHeight="1">
      <c r="A365" s="74" t="s">
        <v>368</v>
      </c>
      <c r="B365" s="36" t="str">
        <f>"Steckbrief_"&amp;INDEX([1]!Maßnahmen_p[WH Code],MATCH(IDs_tbl[[#This Row],[ID]],[1]!Maßnahmen_p[QBW ID],0))</f>
        <v>Steckbrief_SEL_WH134</v>
      </c>
      <c r="C365" s="52" t="s">
        <v>46</v>
      </c>
      <c r="D365" s="39"/>
      <c r="E365" s="76" t="s">
        <v>429</v>
      </c>
    </row>
    <row r="366" spans="1:5" ht="15" customHeight="1">
      <c r="A366" s="74" t="s">
        <v>369</v>
      </c>
      <c r="B366" s="36" t="str">
        <f>"Steckbrief_"&amp;INDEX([1]!Maßnahmen_p[WH Code],MATCH(IDs_tbl[[#This Row],[ID]],[1]!Maßnahmen_p[QBW ID],0))</f>
        <v>Steckbrief_SEL_WH135</v>
      </c>
      <c r="C366" s="52" t="s">
        <v>46</v>
      </c>
      <c r="D366" s="39"/>
      <c r="E366" s="76" t="s">
        <v>429</v>
      </c>
    </row>
    <row r="367" spans="1:5" ht="15" customHeight="1">
      <c r="A367" s="74" t="s">
        <v>370</v>
      </c>
      <c r="B367" s="36" t="str">
        <f>"Steckbrief_"&amp;INDEX([1]!Maßnahmen_p[WH Code],MATCH(IDs_tbl[[#This Row],[ID]],[1]!Maßnahmen_p[QBW ID],0))</f>
        <v>Steckbrief_SEL_WH136</v>
      </c>
      <c r="C367" s="52" t="s">
        <v>46</v>
      </c>
      <c r="D367" s="39"/>
      <c r="E367" s="76" t="s">
        <v>429</v>
      </c>
    </row>
    <row r="368" spans="1:5" ht="15" customHeight="1">
      <c r="A368" s="74" t="s">
        <v>371</v>
      </c>
      <c r="B368" s="36" t="str">
        <f>"Steckbrief_"&amp;INDEX([1]!Maßnahmen_p[WH Code],MATCH(IDs_tbl[[#This Row],[ID]],[1]!Maßnahmen_p[QBW ID],0))</f>
        <v>Steckbrief_SEL_WH137</v>
      </c>
      <c r="C368" s="52" t="s">
        <v>46</v>
      </c>
      <c r="D368" s="39"/>
      <c r="E368" s="76" t="s">
        <v>429</v>
      </c>
    </row>
    <row r="369" spans="1:5" ht="15" customHeight="1">
      <c r="A369" s="74" t="s">
        <v>372</v>
      </c>
      <c r="B369" s="36" t="str">
        <f>"Steckbrief_"&amp;INDEX([1]!Maßnahmen_p[WH Code],MATCH(IDs_tbl[[#This Row],[ID]],[1]!Maßnahmen_p[QBW ID],0))</f>
        <v>Steckbrief_SEL_WH138</v>
      </c>
      <c r="C369" s="52" t="s">
        <v>46</v>
      </c>
      <c r="D369" s="39"/>
      <c r="E369" s="76" t="s">
        <v>429</v>
      </c>
    </row>
    <row r="370" spans="1:5" ht="15" customHeight="1">
      <c r="A370" s="74" t="s">
        <v>373</v>
      </c>
      <c r="B370" s="36" t="str">
        <f>"Steckbrief_"&amp;INDEX([1]!Maßnahmen_p[WH Code],MATCH(IDs_tbl[[#This Row],[ID]],[1]!Maßnahmen_p[QBW ID],0))</f>
        <v>Steckbrief_SEL_WH139</v>
      </c>
      <c r="C370" s="52" t="s">
        <v>46</v>
      </c>
      <c r="D370" s="39"/>
      <c r="E370" s="76" t="s">
        <v>429</v>
      </c>
    </row>
    <row r="371" spans="1:5" ht="15" customHeight="1">
      <c r="A371" s="74" t="s">
        <v>374</v>
      </c>
      <c r="B371" s="36" t="str">
        <f>"Steckbrief_"&amp;INDEX([1]!Maßnahmen_p[WH Code],MATCH(IDs_tbl[[#This Row],[ID]],[1]!Maßnahmen_p[QBW ID],0))</f>
        <v>Steckbrief_SEL_WH140</v>
      </c>
      <c r="C371" s="52" t="s">
        <v>46</v>
      </c>
      <c r="D371" s="39"/>
      <c r="E371" s="76" t="s">
        <v>429</v>
      </c>
    </row>
    <row r="372" spans="1:5" ht="15" customHeight="1">
      <c r="A372" s="74" t="s">
        <v>375</v>
      </c>
      <c r="B372" s="36" t="str">
        <f>"Steckbrief_"&amp;INDEX([1]!Maßnahmen_p[WH Code],MATCH(IDs_tbl[[#This Row],[ID]],[1]!Maßnahmen_p[QBW ID],0))</f>
        <v>Steckbrief_SEL_WH141</v>
      </c>
      <c r="C372" s="52" t="s">
        <v>46</v>
      </c>
      <c r="D372" s="39"/>
      <c r="E372" s="76" t="s">
        <v>429</v>
      </c>
    </row>
    <row r="373" spans="1:5" ht="15" customHeight="1">
      <c r="A373" s="74" t="s">
        <v>376</v>
      </c>
      <c r="B373" s="36" t="str">
        <f>"Steckbrief_"&amp;INDEX([1]!Maßnahmen_p[WH Code],MATCH(IDs_tbl[[#This Row],[ID]],[1]!Maßnahmen_p[QBW ID],0))</f>
        <v>Steckbrief_SEL_WH142</v>
      </c>
      <c r="C373" s="52" t="s">
        <v>46</v>
      </c>
      <c r="D373" s="39"/>
      <c r="E373" s="76" t="s">
        <v>429</v>
      </c>
    </row>
    <row r="374" spans="1:5" ht="15" customHeight="1">
      <c r="A374" s="74" t="s">
        <v>377</v>
      </c>
      <c r="B374" s="36" t="str">
        <f>"Steckbrief_"&amp;INDEX([1]!Maßnahmen_p[WH Code],MATCH(IDs_tbl[[#This Row],[ID]],[1]!Maßnahmen_p[QBW ID],0))</f>
        <v>Steckbrief_SEL_WH143</v>
      </c>
      <c r="C374" s="52" t="s">
        <v>46</v>
      </c>
      <c r="D374" s="39"/>
      <c r="E374" s="76" t="s">
        <v>429</v>
      </c>
    </row>
    <row r="375" spans="1:5" ht="15" customHeight="1">
      <c r="A375" s="74" t="s">
        <v>378</v>
      </c>
      <c r="B375" s="36" t="str">
        <f>"Steckbrief_"&amp;INDEX([1]!Maßnahmen_p[WH Code],MATCH(IDs_tbl[[#This Row],[ID]],[1]!Maßnahmen_p[QBW ID],0))</f>
        <v>Steckbrief_SEL_WH144</v>
      </c>
      <c r="C375" s="52" t="s">
        <v>46</v>
      </c>
      <c r="D375" s="39"/>
      <c r="E375" s="76" t="s">
        <v>429</v>
      </c>
    </row>
    <row r="376" spans="1:5" ht="15" customHeight="1">
      <c r="A376" s="74" t="s">
        <v>379</v>
      </c>
      <c r="B376" s="36" t="str">
        <f>"Steckbrief_"&amp;INDEX([1]!Maßnahmen_p[WH Code],MATCH(IDs_tbl[[#This Row],[ID]],[1]!Maßnahmen_p[QBW ID],0))</f>
        <v>Steckbrief_SEL_WH145</v>
      </c>
      <c r="C376" s="52" t="s">
        <v>46</v>
      </c>
      <c r="D376" s="39"/>
      <c r="E376" s="76" t="s">
        <v>429</v>
      </c>
    </row>
    <row r="377" spans="1:5" ht="15" customHeight="1">
      <c r="A377" s="74" t="s">
        <v>380</v>
      </c>
      <c r="B377" s="36" t="str">
        <f>"Steckbrief_"&amp;INDEX([1]!Maßnahmen_p[WH Code],MATCH(IDs_tbl[[#This Row],[ID]],[1]!Maßnahmen_p[QBW ID],0))</f>
        <v>Steckbrief_SEL_WH146</v>
      </c>
      <c r="C377" s="52" t="s">
        <v>46</v>
      </c>
      <c r="D377" s="39"/>
      <c r="E377" s="76" t="s">
        <v>429</v>
      </c>
    </row>
    <row r="378" spans="1:5" ht="15" customHeight="1">
      <c r="A378" s="74" t="s">
        <v>381</v>
      </c>
      <c r="B378" s="36" t="str">
        <f>"Steckbrief_"&amp;INDEX([1]!Maßnahmen_p[WH Code],MATCH(IDs_tbl[[#This Row],[ID]],[1]!Maßnahmen_p[QBW ID],0))</f>
        <v>Steckbrief_SEL_WH147</v>
      </c>
      <c r="C378" s="52" t="s">
        <v>46</v>
      </c>
      <c r="D378" s="39"/>
      <c r="E378" s="76" t="s">
        <v>429</v>
      </c>
    </row>
    <row r="379" spans="1:5" ht="15" customHeight="1">
      <c r="A379" s="74" t="s">
        <v>382</v>
      </c>
      <c r="B379" s="36" t="str">
        <f>"Steckbrief_"&amp;INDEX([1]!Maßnahmen_p[WH Code],MATCH(IDs_tbl[[#This Row],[ID]],[1]!Maßnahmen_p[QBW ID],0))</f>
        <v>Steckbrief_SEL_WH148</v>
      </c>
      <c r="C379" s="52" t="s">
        <v>46</v>
      </c>
      <c r="D379" s="39"/>
      <c r="E379" s="76" t="s">
        <v>429</v>
      </c>
    </row>
    <row r="380" spans="1:5" ht="15" customHeight="1">
      <c r="A380" s="74" t="s">
        <v>383</v>
      </c>
      <c r="B380" s="36" t="str">
        <f>"Steckbrief_"&amp;INDEX([1]!Maßnahmen_p[WH Code],MATCH(IDs_tbl[[#This Row],[ID]],[1]!Maßnahmen_p[QBW ID],0))</f>
        <v>Steckbrief_SEL_WH149</v>
      </c>
      <c r="C380" s="52" t="s">
        <v>46</v>
      </c>
      <c r="D380" s="39"/>
      <c r="E380" s="76" t="s">
        <v>429</v>
      </c>
    </row>
    <row r="381" spans="1:5" ht="15" customHeight="1">
      <c r="A381" s="74" t="s">
        <v>384</v>
      </c>
      <c r="B381" s="36" t="str">
        <f>"Steckbrief_"&amp;INDEX([1]!Maßnahmen_p[WH Code],MATCH(IDs_tbl[[#This Row],[ID]],[1]!Maßnahmen_p[QBW ID],0))</f>
        <v>Steckbrief_SEL_WH150</v>
      </c>
      <c r="C381" s="52" t="s">
        <v>46</v>
      </c>
      <c r="D381" s="39"/>
      <c r="E381" s="76" t="s">
        <v>429</v>
      </c>
    </row>
    <row r="382" spans="1:5" ht="15" customHeight="1">
      <c r="A382" s="74" t="s">
        <v>385</v>
      </c>
      <c r="B382" s="36" t="str">
        <f>"Steckbrief_"&amp;INDEX([1]!Maßnahmen_p[WH Code],MATCH(IDs_tbl[[#This Row],[ID]],[1]!Maßnahmen_p[QBW ID],0))</f>
        <v>Steckbrief_SEL_WH151</v>
      </c>
      <c r="C382" s="52" t="s">
        <v>46</v>
      </c>
      <c r="D382" s="39"/>
      <c r="E382" s="76" t="s">
        <v>429</v>
      </c>
    </row>
    <row r="383" spans="1:5" ht="15" customHeight="1">
      <c r="A383" s="74" t="s">
        <v>386</v>
      </c>
      <c r="B383" s="36" t="str">
        <f>"Steckbrief_"&amp;INDEX([1]!Maßnahmen_p[WH Code],MATCH(IDs_tbl[[#This Row],[ID]],[1]!Maßnahmen_p[QBW ID],0))</f>
        <v>Steckbrief_SEL_WH152</v>
      </c>
      <c r="C383" s="52" t="s">
        <v>46</v>
      </c>
      <c r="D383" s="39"/>
      <c r="E383" s="76" t="s">
        <v>429</v>
      </c>
    </row>
    <row r="384" spans="1:5" ht="15" customHeight="1">
      <c r="A384" s="74" t="s">
        <v>387</v>
      </c>
      <c r="B384" s="36" t="str">
        <f>"Steckbrief_"&amp;INDEX([1]!Maßnahmen_p[WH Code],MATCH(IDs_tbl[[#This Row],[ID]],[1]!Maßnahmen_p[QBW ID],0))</f>
        <v>Steckbrief_SEL_WH153</v>
      </c>
      <c r="C384" s="52" t="s">
        <v>46</v>
      </c>
      <c r="D384" s="39"/>
      <c r="E384" s="76" t="s">
        <v>429</v>
      </c>
    </row>
    <row r="385" spans="1:5" ht="15" customHeight="1">
      <c r="A385" s="74" t="s">
        <v>388</v>
      </c>
      <c r="B385" s="36" t="str">
        <f>"Steckbrief_"&amp;INDEX([1]!Maßnahmen_p[WH Code],MATCH(IDs_tbl[[#This Row],[ID]],[1]!Maßnahmen_p[QBW ID],0))</f>
        <v>Steckbrief_SEL_WH154</v>
      </c>
      <c r="C385" s="52" t="s">
        <v>46</v>
      </c>
      <c r="D385" s="39"/>
      <c r="E385" s="76" t="s">
        <v>429</v>
      </c>
    </row>
    <row r="386" spans="1:5" ht="15" customHeight="1">
      <c r="A386" s="74" t="s">
        <v>389</v>
      </c>
      <c r="B386" s="36" t="str">
        <f>"Steckbrief_"&amp;INDEX([1]!Maßnahmen_p[WH Code],MATCH(IDs_tbl[[#This Row],[ID]],[1]!Maßnahmen_p[QBW ID],0))</f>
        <v>Steckbrief_SEL_WH155</v>
      </c>
      <c r="C386" s="52" t="s">
        <v>46</v>
      </c>
      <c r="D386" s="39"/>
      <c r="E386" s="76" t="s">
        <v>429</v>
      </c>
    </row>
    <row r="387" spans="1:5" ht="15" customHeight="1">
      <c r="A387" s="74" t="s">
        <v>390</v>
      </c>
      <c r="B387" s="36" t="str">
        <f>"Steckbrief_"&amp;INDEX([1]!Maßnahmen_p[WH Code],MATCH(IDs_tbl[[#This Row],[ID]],[1]!Maßnahmen_p[QBW ID],0))</f>
        <v>Steckbrief_SEL_WH156</v>
      </c>
      <c r="C387" s="52" t="s">
        <v>46</v>
      </c>
      <c r="D387" s="39"/>
      <c r="E387" s="76" t="s">
        <v>429</v>
      </c>
    </row>
    <row r="388" spans="1:5" ht="15" customHeight="1">
      <c r="A388" s="74" t="s">
        <v>391</v>
      </c>
      <c r="B388" s="36" t="str">
        <f>"Steckbrief_"&amp;INDEX([1]!Maßnahmen_p[WH Code],MATCH(IDs_tbl[[#This Row],[ID]],[1]!Maßnahmen_p[QBW ID],0))</f>
        <v>Steckbrief_SEL_WH157</v>
      </c>
      <c r="C388" s="52" t="s">
        <v>46</v>
      </c>
      <c r="D388" s="39"/>
      <c r="E388" s="76" t="s">
        <v>429</v>
      </c>
    </row>
    <row r="389" spans="1:5" ht="15" customHeight="1">
      <c r="A389" s="74" t="s">
        <v>392</v>
      </c>
      <c r="B389" s="36" t="str">
        <f>"Steckbrief_"&amp;INDEX([1]!Maßnahmen_p[WH Code],MATCH(IDs_tbl[[#This Row],[ID]],[1]!Maßnahmen_p[QBW ID],0))</f>
        <v>Steckbrief_SEL_WH158</v>
      </c>
      <c r="C389" s="52" t="s">
        <v>46</v>
      </c>
      <c r="D389" s="39"/>
      <c r="E389" s="76" t="s">
        <v>429</v>
      </c>
    </row>
    <row r="390" spans="1:5" ht="15" customHeight="1">
      <c r="A390" s="74" t="s">
        <v>393</v>
      </c>
      <c r="B390" s="36" t="str">
        <f>"Steckbrief_"&amp;INDEX([1]!Maßnahmen_p[WH Code],MATCH(IDs_tbl[[#This Row],[ID]],[1]!Maßnahmen_p[QBW ID],0))</f>
        <v>Steckbrief_SEL_WH159</v>
      </c>
      <c r="C390" s="52" t="s">
        <v>46</v>
      </c>
      <c r="D390" s="39"/>
      <c r="E390" s="76" t="s">
        <v>429</v>
      </c>
    </row>
    <row r="391" spans="1:5" ht="15" customHeight="1">
      <c r="A391" s="74" t="s">
        <v>394</v>
      </c>
      <c r="B391" s="36" t="str">
        <f>"Steckbrief_"&amp;INDEX([1]!Maßnahmen_p[WH Code],MATCH(IDs_tbl[[#This Row],[ID]],[1]!Maßnahmen_p[QBW ID],0))</f>
        <v>Steckbrief_SEL_WH160</v>
      </c>
      <c r="C391" s="52" t="s">
        <v>46</v>
      </c>
      <c r="D391" s="39"/>
      <c r="E391" s="76" t="s">
        <v>429</v>
      </c>
    </row>
    <row r="392" spans="1:5" ht="15" customHeight="1">
      <c r="A392" s="74" t="s">
        <v>395</v>
      </c>
      <c r="B392" s="36" t="str">
        <f>"Steckbrief_"&amp;INDEX([1]!Maßnahmen_p[WH Code],MATCH(IDs_tbl[[#This Row],[ID]],[1]!Maßnahmen_p[QBW ID],0))</f>
        <v>Steckbrief_SEL_WH161</v>
      </c>
      <c r="C392" s="52" t="s">
        <v>46</v>
      </c>
      <c r="D392" s="39"/>
      <c r="E392" s="76" t="s">
        <v>429</v>
      </c>
    </row>
    <row r="393" spans="1:5" ht="15" customHeight="1">
      <c r="A393" s="74" t="s">
        <v>396</v>
      </c>
      <c r="B393" s="36" t="str">
        <f>"Steckbrief_"&amp;INDEX([1]!Maßnahmen_p[WH Code],MATCH(IDs_tbl[[#This Row],[ID]],[1]!Maßnahmen_p[QBW ID],0))</f>
        <v>Steckbrief_SEL_WH162</v>
      </c>
      <c r="C393" s="52" t="s">
        <v>46</v>
      </c>
      <c r="D393" s="39"/>
      <c r="E393" s="76" t="s">
        <v>429</v>
      </c>
    </row>
    <row r="394" spans="1:5" ht="15" customHeight="1">
      <c r="A394" s="74" t="s">
        <v>397</v>
      </c>
      <c r="B394" s="36" t="str">
        <f>"Steckbrief_"&amp;INDEX([1]!Maßnahmen_p[WH Code],MATCH(IDs_tbl[[#This Row],[ID]],[1]!Maßnahmen_p[QBW ID],0))</f>
        <v>Steckbrief_SEL_WH163</v>
      </c>
      <c r="C394" s="52" t="s">
        <v>46</v>
      </c>
      <c r="D394" s="39"/>
      <c r="E394" s="76" t="s">
        <v>429</v>
      </c>
    </row>
    <row r="395" spans="1:5" ht="15" customHeight="1">
      <c r="A395" s="74" t="s">
        <v>398</v>
      </c>
      <c r="B395" s="36" t="str">
        <f>"Steckbrief_"&amp;INDEX([1]!Maßnahmen_p[WH Code],MATCH(IDs_tbl[[#This Row],[ID]],[1]!Maßnahmen_p[QBW ID],0))</f>
        <v>Steckbrief_SEL_WH164</v>
      </c>
      <c r="C395" s="52" t="s">
        <v>46</v>
      </c>
      <c r="D395" s="39"/>
      <c r="E395" s="76" t="s">
        <v>429</v>
      </c>
    </row>
    <row r="396" spans="1:5" ht="15" customHeight="1">
      <c r="A396" s="74" t="s">
        <v>399</v>
      </c>
      <c r="B396" s="36" t="str">
        <f>"Steckbrief_"&amp;INDEX([1]!Maßnahmen_p[WH Code],MATCH(IDs_tbl[[#This Row],[ID]],[1]!Maßnahmen_p[QBW ID],0))</f>
        <v>Steckbrief_SEL_WH166</v>
      </c>
      <c r="C396" s="52" t="s">
        <v>46</v>
      </c>
      <c r="D396" s="39"/>
      <c r="E396" s="76" t="s">
        <v>429</v>
      </c>
    </row>
    <row r="397" spans="1:5" ht="15" customHeight="1">
      <c r="A397" s="74" t="s">
        <v>400</v>
      </c>
      <c r="B397" s="36" t="str">
        <f>"Steckbrief_"&amp;INDEX([1]!Maßnahmen_p[WH Code],MATCH(IDs_tbl[[#This Row],[ID]],[1]!Maßnahmen_p[QBW ID],0))</f>
        <v>Steckbrief_SEL_WH167</v>
      </c>
      <c r="C397" s="52" t="s">
        <v>46</v>
      </c>
      <c r="D397" s="39"/>
      <c r="E397" s="76" t="s">
        <v>429</v>
      </c>
    </row>
    <row r="398" spans="1:5" ht="15" customHeight="1">
      <c r="A398" s="74" t="s">
        <v>401</v>
      </c>
      <c r="B398" s="36" t="str">
        <f>"Steckbrief_"&amp;INDEX([1]!Maßnahmen_p[WH Code],MATCH(IDs_tbl[[#This Row],[ID]],[1]!Maßnahmen_p[QBW ID],0))</f>
        <v>Steckbrief_SEL_WH168</v>
      </c>
      <c r="C398" s="52" t="s">
        <v>46</v>
      </c>
      <c r="D398" s="39"/>
      <c r="E398" s="76" t="s">
        <v>429</v>
      </c>
    </row>
    <row r="399" spans="1:5" ht="15" customHeight="1">
      <c r="A399" s="74" t="s">
        <v>402</v>
      </c>
      <c r="B399" s="36" t="str">
        <f>"Steckbrief_"&amp;INDEX([1]!Maßnahmen_p[WH Code],MATCH(IDs_tbl[[#This Row],[ID]],[1]!Maßnahmen_p[QBW ID],0))</f>
        <v>Steckbrief_SEL_WH169</v>
      </c>
      <c r="C399" s="52" t="s">
        <v>46</v>
      </c>
      <c r="D399" s="39"/>
      <c r="E399" s="76" t="s">
        <v>429</v>
      </c>
    </row>
    <row r="400" spans="1:5" ht="15" customHeight="1">
      <c r="A400" s="74" t="s">
        <v>403</v>
      </c>
      <c r="B400" s="36" t="str">
        <f>"Steckbrief_"&amp;INDEX([1]!Maßnahmen_p[WH Code],MATCH(IDs_tbl[[#This Row],[ID]],[1]!Maßnahmen_p[QBW ID],0))</f>
        <v>Steckbrief_SEL_WH170</v>
      </c>
      <c r="C400" s="52" t="s">
        <v>46</v>
      </c>
      <c r="D400" s="39"/>
      <c r="E400" s="76" t="s">
        <v>429</v>
      </c>
    </row>
    <row r="401" spans="1:5" ht="15" customHeight="1">
      <c r="A401" s="74" t="s">
        <v>404</v>
      </c>
      <c r="B401" s="36" t="str">
        <f>"Steckbrief_"&amp;INDEX([1]!Maßnahmen_p[WH Code],MATCH(IDs_tbl[[#This Row],[ID]],[1]!Maßnahmen_p[QBW ID],0))</f>
        <v>Steckbrief_SEL_WH171</v>
      </c>
      <c r="C401" s="52" t="s">
        <v>46</v>
      </c>
      <c r="D401" s="39"/>
      <c r="E401" s="76" t="s">
        <v>429</v>
      </c>
    </row>
    <row r="402" spans="1:5" ht="15" customHeight="1">
      <c r="A402" s="74" t="s">
        <v>405</v>
      </c>
      <c r="B402" s="36" t="str">
        <f>"Steckbrief_"&amp;INDEX([1]!Maßnahmen_p[WH Code],MATCH(IDs_tbl[[#This Row],[ID]],[1]!Maßnahmen_p[QBW ID],0))</f>
        <v>Steckbrief_SEL_WH172</v>
      </c>
      <c r="C402" s="52" t="s">
        <v>46</v>
      </c>
      <c r="D402" s="39"/>
      <c r="E402" s="76" t="s">
        <v>429</v>
      </c>
    </row>
    <row r="403" spans="1:5" ht="15" customHeight="1">
      <c r="A403" s="74" t="s">
        <v>406</v>
      </c>
      <c r="B403" s="36" t="str">
        <f>"Steckbrief_"&amp;INDEX([1]!Maßnahmen_p[WH Code],MATCH(IDs_tbl[[#This Row],[ID]],[1]!Maßnahmen_p[QBW ID],0))</f>
        <v>Steckbrief_SEL_WH173</v>
      </c>
      <c r="C403" s="52" t="s">
        <v>46</v>
      </c>
      <c r="D403" s="39"/>
      <c r="E403" s="76" t="s">
        <v>429</v>
      </c>
    </row>
    <row r="404" spans="1:5" ht="15" customHeight="1">
      <c r="A404" s="74" t="s">
        <v>407</v>
      </c>
      <c r="B404" s="36" t="str">
        <f>"Steckbrief_"&amp;INDEX([1]!Maßnahmen_p[WH Code],MATCH(IDs_tbl[[#This Row],[ID]],[1]!Maßnahmen_p[QBW ID],0))</f>
        <v>Steckbrief_SEL_WH174</v>
      </c>
      <c r="C404" s="52" t="s">
        <v>46</v>
      </c>
      <c r="D404" s="39"/>
      <c r="E404" s="76" t="s">
        <v>429</v>
      </c>
    </row>
    <row r="405" spans="1:5" ht="15" customHeight="1">
      <c r="A405" s="74" t="s">
        <v>408</v>
      </c>
      <c r="B405" s="36" t="str">
        <f>"Steckbrief_"&amp;INDEX([1]!Maßnahmen_p[WH Code],MATCH(IDs_tbl[[#This Row],[ID]],[1]!Maßnahmen_p[QBW ID],0))</f>
        <v>Steckbrief_SEL_WH175</v>
      </c>
      <c r="C405" s="52" t="s">
        <v>46</v>
      </c>
      <c r="D405" s="39"/>
      <c r="E405" s="76" t="s">
        <v>429</v>
      </c>
    </row>
    <row r="406" spans="1:5" ht="15" customHeight="1">
      <c r="A406" s="74" t="s">
        <v>409</v>
      </c>
      <c r="B406" s="36" t="str">
        <f>"Steckbrief_"&amp;INDEX([1]!Maßnahmen_p[WH Code],MATCH(IDs_tbl[[#This Row],[ID]],[1]!Maßnahmen_p[QBW ID],0))</f>
        <v>Steckbrief_SEL_WH176</v>
      </c>
      <c r="C406" s="52" t="s">
        <v>46</v>
      </c>
      <c r="D406" s="39"/>
      <c r="E406" s="76" t="s">
        <v>429</v>
      </c>
    </row>
    <row r="407" spans="1:5" ht="15" customHeight="1">
      <c r="A407" s="74" t="s">
        <v>410</v>
      </c>
      <c r="B407" s="36" t="str">
        <f>"Steckbrief_"&amp;INDEX([1]!Maßnahmen_p[WH Code],MATCH(IDs_tbl[[#This Row],[ID]],[1]!Maßnahmen_p[QBW ID],0))</f>
        <v>Steckbrief_SEL_WH177</v>
      </c>
      <c r="C407" s="52" t="s">
        <v>46</v>
      </c>
      <c r="D407" s="39"/>
      <c r="E407" s="76" t="s">
        <v>429</v>
      </c>
    </row>
    <row r="408" spans="1:5" ht="15" customHeight="1">
      <c r="A408" s="74" t="s">
        <v>411</v>
      </c>
      <c r="B408" s="36" t="str">
        <f>"Steckbrief_"&amp;INDEX([1]!Maßnahmen_p[WH Code],MATCH(IDs_tbl[[#This Row],[ID]],[1]!Maßnahmen_p[QBW ID],0))</f>
        <v>Steckbrief_SEL_WH178</v>
      </c>
      <c r="C408" s="52" t="s">
        <v>46</v>
      </c>
      <c r="D408" s="39"/>
      <c r="E408" s="76" t="s">
        <v>429</v>
      </c>
    </row>
    <row r="409" spans="1:5" ht="15" customHeight="1">
      <c r="A409" s="74" t="s">
        <v>412</v>
      </c>
      <c r="B409" s="36" t="str">
        <f>"Steckbrief_"&amp;INDEX([1]!Maßnahmen_p[WH Code],MATCH(IDs_tbl[[#This Row],[ID]],[1]!Maßnahmen_p[QBW ID],0))</f>
        <v>Steckbrief_SEL_WH179</v>
      </c>
      <c r="C409" s="52" t="s">
        <v>46</v>
      </c>
      <c r="D409" s="39"/>
      <c r="E409" s="76" t="s">
        <v>429</v>
      </c>
    </row>
    <row r="410" spans="1:5" ht="15" customHeight="1">
      <c r="A410" s="74" t="s">
        <v>413</v>
      </c>
      <c r="B410" s="36" t="str">
        <f>"Steckbrief_"&amp;INDEX([1]!Maßnahmen_p[WH Code],MATCH(IDs_tbl[[#This Row],[ID]],[1]!Maßnahmen_p[QBW ID],0))</f>
        <v>Steckbrief_ULB_WH01</v>
      </c>
      <c r="C410" s="52" t="s">
        <v>46</v>
      </c>
      <c r="D410" s="39"/>
      <c r="E410" s="76" t="s">
        <v>429</v>
      </c>
    </row>
    <row r="411" spans="1:5" ht="15" customHeight="1">
      <c r="A411" s="74" t="s">
        <v>414</v>
      </c>
      <c r="B411" s="36" t="str">
        <f>"Steckbrief_"&amp;INDEX([1]!Maßnahmen_p[WH Code],MATCH(IDs_tbl[[#This Row],[ID]],[1]!Maßnahmen_p[QBW ID],0))</f>
        <v>Steckbrief_ULB_WH02</v>
      </c>
      <c r="C411" s="52" t="s">
        <v>46</v>
      </c>
      <c r="D411" s="39"/>
      <c r="E411" s="76" t="s">
        <v>429</v>
      </c>
    </row>
    <row r="412" spans="1:5" ht="15" customHeight="1">
      <c r="A412" s="74" t="s">
        <v>415</v>
      </c>
      <c r="B412" s="36" t="str">
        <f>"Steckbrief_"&amp;INDEX([1]!Maßnahmen_p[WH Code],MATCH(IDs_tbl[[#This Row],[ID]],[1]!Maßnahmen_p[QBW ID],0))</f>
        <v>Steckbrief_ULB_WH03</v>
      </c>
      <c r="C412" s="52" t="s">
        <v>46</v>
      </c>
      <c r="D412" s="39"/>
      <c r="E412" s="76" t="s">
        <v>429</v>
      </c>
    </row>
    <row r="413" spans="1:5" ht="15" customHeight="1">
      <c r="A413" s="74" t="s">
        <v>416</v>
      </c>
      <c r="B413" s="36" t="str">
        <f>"Steckbrief_"&amp;INDEX([1]!Maßnahmen_p[WH Code],MATCH(IDs_tbl[[#This Row],[ID]],[1]!Maßnahmen_p[QBW ID],0))</f>
        <v>Steckbrief_ULB_WH04</v>
      </c>
      <c r="C413" s="52" t="s">
        <v>46</v>
      </c>
      <c r="D413" s="39"/>
      <c r="E413" s="76" t="s">
        <v>429</v>
      </c>
    </row>
    <row r="414" spans="1:5" ht="15" customHeight="1">
      <c r="A414" s="74" t="s">
        <v>417</v>
      </c>
      <c r="B414" s="36" t="str">
        <f>"Steckbrief_"&amp;INDEX([1]!Maßnahmen_p[WH Code],MATCH(IDs_tbl[[#This Row],[ID]],[1]!Maßnahmen_p[QBW ID],0))</f>
        <v>Steckbrief_ULB_WH05</v>
      </c>
      <c r="C414" s="52" t="s">
        <v>46</v>
      </c>
      <c r="D414" s="39"/>
      <c r="E414" s="76" t="s">
        <v>429</v>
      </c>
    </row>
    <row r="415" spans="1:5" ht="15" customHeight="1">
      <c r="A415" s="74" t="s">
        <v>418</v>
      </c>
      <c r="B415" s="36" t="str">
        <f>"Steckbrief_"&amp;INDEX([1]!Maßnahmen_p[WH Code],MATCH(IDs_tbl[[#This Row],[ID]],[1]!Maßnahmen_p[QBW ID],0))</f>
        <v>Steckbrief_ULB_WH06</v>
      </c>
      <c r="C415" s="52" t="s">
        <v>46</v>
      </c>
      <c r="D415" s="39"/>
      <c r="E415" s="76" t="s">
        <v>429</v>
      </c>
    </row>
    <row r="416" spans="1:5" ht="15" customHeight="1">
      <c r="A416" s="74" t="s">
        <v>419</v>
      </c>
      <c r="B416" s="36" t="str">
        <f>"Steckbrief_"&amp;INDEX([1]!Maßnahmen_p[WH Code],MATCH(IDs_tbl[[#This Row],[ID]],[1]!Maßnahmen_p[QBW ID],0))</f>
        <v>Steckbrief_ULB_WH07</v>
      </c>
      <c r="C416" s="52" t="s">
        <v>46</v>
      </c>
      <c r="D416" s="39"/>
      <c r="E416" s="76" t="s">
        <v>429</v>
      </c>
    </row>
    <row r="417" spans="1:8" ht="15" customHeight="1">
      <c r="A417" s="74" t="s">
        <v>420</v>
      </c>
      <c r="B417" s="36" t="str">
        <f>"Steckbrief_"&amp;INDEX([1]!Maßnahmen_p[WH Code],MATCH(IDs_tbl[[#This Row],[ID]],[1]!Maßnahmen_p[QBW ID],0))</f>
        <v>Steckbrief_ULB_WH08</v>
      </c>
      <c r="C417" s="52" t="s">
        <v>46</v>
      </c>
      <c r="D417" s="39"/>
      <c r="E417" s="76" t="s">
        <v>429</v>
      </c>
    </row>
    <row r="418" spans="1:8" ht="15" customHeight="1">
      <c r="A418" s="74" t="s">
        <v>421</v>
      </c>
      <c r="B418" s="36" t="str">
        <f>"Steckbrief_"&amp;INDEX([1]!Maßnahmen_p[WH Code],MATCH(IDs_tbl[[#This Row],[ID]],[1]!Maßnahmen_p[QBW ID],0))</f>
        <v>Steckbrief_ULB_WH09</v>
      </c>
      <c r="C418" s="52" t="s">
        <v>46</v>
      </c>
      <c r="D418" s="39"/>
      <c r="E418" s="76" t="s">
        <v>429</v>
      </c>
    </row>
    <row r="419" spans="1:8" ht="15" customHeight="1">
      <c r="A419" s="74" t="s">
        <v>422</v>
      </c>
      <c r="B419" s="36" t="str">
        <f>"Steckbrief_"&amp;INDEX([1]!Maßnahmen_p[WH Code],MATCH(IDs_tbl[[#This Row],[ID]],[1]!Maßnahmen_p[QBW ID],0))</f>
        <v>Steckbrief_ULB_WH10</v>
      </c>
      <c r="C419" s="52" t="s">
        <v>46</v>
      </c>
      <c r="D419" s="39"/>
      <c r="E419" s="76" t="s">
        <v>429</v>
      </c>
    </row>
    <row r="420" spans="1:8" ht="15" customHeight="1">
      <c r="A420" s="74" t="s">
        <v>423</v>
      </c>
      <c r="B420" s="36" t="str">
        <f>"Steckbrief_"&amp;INDEX([1]!Maßnahmen_p[WH Code],MATCH(IDs_tbl[[#This Row],[ID]],[1]!Maßnahmen_p[QBW ID],0))</f>
        <v>Steckbrief_ULB_WH11</v>
      </c>
      <c r="C420" s="52" t="s">
        <v>46</v>
      </c>
      <c r="D420" s="39"/>
      <c r="E420" s="76" t="s">
        <v>429</v>
      </c>
    </row>
    <row r="421" spans="1:8" ht="15" customHeight="1">
      <c r="A421" s="74" t="s">
        <v>424</v>
      </c>
      <c r="B421" s="36" t="str">
        <f>"Steckbrief_"&amp;INDEX([1]!Maßnahmen_p[WH Code],MATCH(IDs_tbl[[#This Row],[ID]],[1]!Maßnahmen_p[QBW ID],0))</f>
        <v>Steckbrief_ULB_WH12</v>
      </c>
      <c r="C421" s="52" t="s">
        <v>46</v>
      </c>
      <c r="D421" s="39"/>
      <c r="E421" s="76" t="s">
        <v>429</v>
      </c>
    </row>
    <row r="422" spans="1:8" ht="15" customHeight="1">
      <c r="A422" s="74" t="s">
        <v>425</v>
      </c>
      <c r="B422" s="36" t="str">
        <f>"Steckbrief_"&amp;INDEX([1]!Maßnahmen_p[WH Code],MATCH(IDs_tbl[[#This Row],[ID]],[1]!Maßnahmen_p[QBW ID],0))</f>
        <v>Steckbrief_ULB_WH13</v>
      </c>
      <c r="C422" s="52" t="s">
        <v>46</v>
      </c>
      <c r="D422" s="39"/>
      <c r="E422" s="76" t="s">
        <v>429</v>
      </c>
    </row>
    <row r="423" spans="1:8" ht="15" customHeight="1">
      <c r="A423" s="74" t="s">
        <v>426</v>
      </c>
      <c r="B423" s="36" t="str">
        <f>"Steckbrief_"&amp;INDEX([1]!Maßnahmen_p[WH Code],MATCH(IDs_tbl[[#This Row],[ID]],[1]!Maßnahmen_p[QBW ID],0))</f>
        <v>Steckbrief_ULB_WH14</v>
      </c>
      <c r="C423" s="52" t="s">
        <v>46</v>
      </c>
      <c r="D423" s="39"/>
      <c r="E423" s="76" t="s">
        <v>429</v>
      </c>
    </row>
    <row r="424" spans="1:8" ht="15" customHeight="1">
      <c r="A424" s="97" t="s">
        <v>427</v>
      </c>
      <c r="B424" s="98" t="str">
        <f>"Steckbrief_"&amp;INDEX([1]!Maßnahmen_p[WH Code],MATCH(IDs_tbl[[#This Row],[ID]],[1]!Maßnahmen_p[QBW ID],0))</f>
        <v>Steckbrief_ULB_WH15</v>
      </c>
      <c r="C424" s="99" t="s">
        <v>46</v>
      </c>
      <c r="D424" s="95"/>
      <c r="E424" s="96" t="s">
        <v>429</v>
      </c>
    </row>
    <row r="425" spans="1:8" ht="22.5" customHeight="1">
      <c r="A425" s="29"/>
      <c r="B425" s="29"/>
      <c r="C425" s="34"/>
      <c r="D425" s="29"/>
      <c r="E425" s="30"/>
      <c r="G425" s="57"/>
    </row>
    <row r="427" spans="1:8">
      <c r="H427" s="58"/>
    </row>
  </sheetData>
  <sheetProtection algorithmName="SHA-512" hashValue="JBP5Cp63w4maozSEKaKzyqjJKLtLFfKkGbo56LxWzelqI8tCJpBNRByqIlbCEmAyeQkQ4NqBVUvCwUGKFRoWtw==" saltValue="ZASIcU+MBZCpNc0LW3fKyg==" spinCount="100000" sheet="1" objects="1" scenarios="1" autoFilter="0"/>
  <dataConsolidate/>
  <mergeCells count="8">
    <mergeCell ref="A4:E4"/>
    <mergeCell ref="B17:C17"/>
    <mergeCell ref="B9:E9"/>
    <mergeCell ref="A47:E47"/>
    <mergeCell ref="A35:E35"/>
    <mergeCell ref="A27:E27"/>
    <mergeCell ref="A21:E21"/>
    <mergeCell ref="A6:E6"/>
  </mergeCells>
  <phoneticPr fontId="15" type="noConversion"/>
  <conditionalFormatting sqref="A52:A424">
    <cfRule type="duplicateValues" dxfId="1" priority="62"/>
  </conditionalFormatting>
  <hyperlinks>
    <hyperlink ref="E52" r:id="rId1" xr:uid="{953B6F0D-D7F5-467B-B331-6D27CC5C51DE}"/>
    <hyperlink ref="E53" r:id="rId2" xr:uid="{1040F5C8-C21B-4FE6-B307-74ADBD6FD353}"/>
    <hyperlink ref="E74" r:id="rId3" xr:uid="{0434557C-5A94-44F5-A21F-4C1F6109E2B4}"/>
    <hyperlink ref="E155" r:id="rId4" xr:uid="{6504BB06-15A4-4397-8666-9BF4E2268C07}"/>
    <hyperlink ref="E54" r:id="rId5" xr:uid="{4BDC8999-BB42-40A2-B6F6-C57504CDC5C8}"/>
    <hyperlink ref="E55" r:id="rId6" xr:uid="{9ABCA22E-8753-40E1-A7B8-C82E68FD94EA}"/>
    <hyperlink ref="E56" r:id="rId7" xr:uid="{DBCB6CD1-0518-4E41-BE46-432348D2F981}"/>
    <hyperlink ref="E57" r:id="rId8" xr:uid="{B638E7D9-A189-416F-AA6B-93AA985D01CD}"/>
    <hyperlink ref="E58" r:id="rId9" xr:uid="{2B281C58-5641-4177-9AA2-0714F8539B26}"/>
    <hyperlink ref="E59" r:id="rId10" xr:uid="{4F518270-7542-456A-BC97-0DA6535ECC50}"/>
    <hyperlink ref="E60" r:id="rId11" xr:uid="{1338A8F4-D7E7-4DA4-B62E-92C22ABA437A}"/>
    <hyperlink ref="E61" r:id="rId12" xr:uid="{A0FA9B5A-17A6-4A63-A656-80344383AFE7}"/>
    <hyperlink ref="E62" r:id="rId13" xr:uid="{3F0221F3-7863-4CE0-89C6-6F168E4642D8}"/>
    <hyperlink ref="E63" r:id="rId14" xr:uid="{A2509D3C-BD89-4C37-9F12-7CE59093A0DF}"/>
    <hyperlink ref="E64" r:id="rId15" xr:uid="{37637828-2326-4C50-B6F6-12DE5B25EE4E}"/>
    <hyperlink ref="E65" r:id="rId16" xr:uid="{B0527119-4583-4471-AC74-5E3BD3E9684B}"/>
    <hyperlink ref="E66" r:id="rId17" xr:uid="{4A0EF479-C4E8-4885-A664-3A8B33904BF3}"/>
    <hyperlink ref="E67" r:id="rId18" xr:uid="{4417070A-0E64-47B2-B807-35E8331D2565}"/>
    <hyperlink ref="E68" r:id="rId19" xr:uid="{8E65BC47-A68A-491C-A4FC-CD570489EA4C}"/>
    <hyperlink ref="E69" r:id="rId20" xr:uid="{ACC93870-30C3-4882-88D0-ECEBCC801C79}"/>
    <hyperlink ref="E70" r:id="rId21" xr:uid="{6014176D-4032-4049-B4D8-ECA399113B62}"/>
    <hyperlink ref="E71" r:id="rId22" xr:uid="{2258C2C3-3462-479E-8350-05F838E8E03C}"/>
    <hyperlink ref="E72" r:id="rId23" xr:uid="{A8248A84-E12E-45D4-92AB-A423BB9FC7C1}"/>
    <hyperlink ref="E73" r:id="rId24" xr:uid="{8E098136-A0CD-43A3-9689-28F6C388C7A9}"/>
    <hyperlink ref="E75" r:id="rId25" xr:uid="{3ECBE1AE-3EC7-4060-9D62-378859C88680}"/>
    <hyperlink ref="E76" r:id="rId26" xr:uid="{37C57EC7-96A2-4606-A0E0-1B0D2F13B2FB}"/>
    <hyperlink ref="E77" r:id="rId27" xr:uid="{0C1C5957-8D14-4C8F-BE55-674000DCE337}"/>
    <hyperlink ref="E78" r:id="rId28" xr:uid="{7D8B9533-65E7-4903-A063-64E6A30D6029}"/>
    <hyperlink ref="E79" r:id="rId29" xr:uid="{65AEC61D-5839-4A43-B9EB-44A6B5234D13}"/>
    <hyperlink ref="E80" r:id="rId30" xr:uid="{14C37B8F-2E4B-4B11-A98E-EE51C70970E5}"/>
    <hyperlink ref="E81" r:id="rId31" xr:uid="{0F17B9E8-6FF2-43B2-8B9A-73D59534472D}"/>
    <hyperlink ref="E82" r:id="rId32" xr:uid="{01E1BFE6-F51A-4856-94DC-8098E1600E08}"/>
    <hyperlink ref="E83" r:id="rId33" xr:uid="{D7B7510F-19E5-479A-8ADF-6A6B657B4D3B}"/>
    <hyperlink ref="E84" r:id="rId34" xr:uid="{8A5DDF82-4828-4D37-98CB-4D4B2EAF15BC}"/>
    <hyperlink ref="E85" r:id="rId35" xr:uid="{91B3BD81-28B0-4351-9EAC-556FC957229D}"/>
    <hyperlink ref="E86" r:id="rId36" xr:uid="{40F21A9A-4DCE-4AAA-ADD3-1C6AF0797387}"/>
    <hyperlink ref="E87" r:id="rId37" xr:uid="{04320A19-93FB-4AA5-9384-CBB3768A76FB}"/>
    <hyperlink ref="E88" r:id="rId38" xr:uid="{51BE160E-E9E2-4E90-9E7D-1909964A7A2F}"/>
    <hyperlink ref="E89" r:id="rId39" xr:uid="{89F19E3D-4D2D-46EF-A357-5F5E625D0463}"/>
    <hyperlink ref="E90" r:id="rId40" xr:uid="{2E95A8C1-B68E-499A-9F47-099C7A4494C9}"/>
    <hyperlink ref="E91" r:id="rId41" xr:uid="{B0E3B042-7BAF-4225-BCB7-3B19B3DA6B73}"/>
    <hyperlink ref="E92" r:id="rId42" xr:uid="{A05190A3-A8F7-48B2-BD56-370264DE0C28}"/>
    <hyperlink ref="E93" r:id="rId43" xr:uid="{EF7C9490-4B43-4F40-A913-65DBF8A99629}"/>
    <hyperlink ref="E94" r:id="rId44" xr:uid="{2214FD67-82F8-4AE0-8E10-05FA88F3CA24}"/>
    <hyperlink ref="E95" r:id="rId45" xr:uid="{E3EE67A3-715E-4964-A4DC-C1D79A739514}"/>
    <hyperlink ref="E96" r:id="rId46" xr:uid="{A96EF2C2-259F-4FD0-A0F8-D8292466BC51}"/>
    <hyperlink ref="E97" r:id="rId47" xr:uid="{F0661190-D922-4064-A6AC-1BCF4F41C661}"/>
    <hyperlink ref="E98" r:id="rId48" xr:uid="{EB13AAAD-904E-4ABC-A0B9-D7DF8B8CB9D7}"/>
    <hyperlink ref="E99" r:id="rId49" xr:uid="{7FE85A36-8445-4E8B-BE5B-168E2484F650}"/>
    <hyperlink ref="E100" r:id="rId50" xr:uid="{D01886F2-F908-4537-89FB-6F902F29C6BF}"/>
    <hyperlink ref="E101" r:id="rId51" xr:uid="{DB71D295-3769-46C7-A450-9E94515A6D65}"/>
    <hyperlink ref="E102" r:id="rId52" xr:uid="{722D7597-5409-4522-B978-9DD19191E6DC}"/>
    <hyperlink ref="E103" r:id="rId53" xr:uid="{43B3C1DD-F75F-4D9B-BFF9-1088686A5D53}"/>
    <hyperlink ref="E104" r:id="rId54" xr:uid="{73CD7FA7-9C8E-4679-B273-780C04F2A5FE}"/>
    <hyperlink ref="E105" r:id="rId55" xr:uid="{59760FEA-D221-4977-B1C0-321B2FA8CF62}"/>
    <hyperlink ref="E106" r:id="rId56" xr:uid="{5FB29668-0C33-4B92-8E85-F96079F8BBF9}"/>
    <hyperlink ref="E107" r:id="rId57" xr:uid="{604C9AEF-8D4E-413B-9541-FB566F1D8945}"/>
    <hyperlink ref="E108" r:id="rId58" xr:uid="{19ADF0F4-BE09-4130-990E-896BAA3EA0DA}"/>
    <hyperlink ref="E109" r:id="rId59" xr:uid="{D54268BF-2BDA-419D-BE40-2B623D87DDC1}"/>
    <hyperlink ref="E110" r:id="rId60" xr:uid="{2DD22660-3064-43A9-B48C-305DED3EB4EC}"/>
    <hyperlink ref="E111" r:id="rId61" xr:uid="{9955C5CF-91BD-4B6B-8CF6-66199AB16388}"/>
    <hyperlink ref="E112" r:id="rId62" xr:uid="{AA91297C-CA41-4509-8646-D16F554623DB}"/>
    <hyperlink ref="E113" r:id="rId63" xr:uid="{BC10D153-3CAF-4176-9DF6-B24A1FF45119}"/>
    <hyperlink ref="E114" r:id="rId64" xr:uid="{05E6C90A-4A35-40D5-9573-FE8C0A20D84D}"/>
    <hyperlink ref="E115" r:id="rId65" xr:uid="{17C5C2B8-E55F-4976-B1F4-1CDDE3729B6B}"/>
    <hyperlink ref="E116" r:id="rId66" xr:uid="{31182881-07F7-4CF0-A04B-AC1EF8EE6AAE}"/>
    <hyperlink ref="E117" r:id="rId67" xr:uid="{891399B8-34C7-4113-B420-2842608E2DDE}"/>
    <hyperlink ref="E118" r:id="rId68" xr:uid="{BBE55E3A-D4B8-43F8-B577-5F42928E023F}"/>
    <hyperlink ref="E119" r:id="rId69" xr:uid="{CE2DC474-7328-4165-A23E-E98C08A11036}"/>
    <hyperlink ref="E120" r:id="rId70" xr:uid="{6576411D-16A1-4EDC-AE12-F43B64F27007}"/>
    <hyperlink ref="E121" r:id="rId71" xr:uid="{615BF272-5ED7-4EA0-BFF9-5B2516102F78}"/>
    <hyperlink ref="E122" r:id="rId72" xr:uid="{0D5FFEAC-7AED-46D0-8EA0-33CB4A2B98C7}"/>
    <hyperlink ref="E123" r:id="rId73" xr:uid="{1FD55A21-F21B-4277-A267-183389FD34CC}"/>
    <hyperlink ref="E124" r:id="rId74" xr:uid="{7886BFA0-5B83-483A-B526-751A47F7F6AD}"/>
    <hyperlink ref="E125" r:id="rId75" xr:uid="{A816EC0E-4268-4227-A0F1-33865C89881E}"/>
    <hyperlink ref="E126" r:id="rId76" xr:uid="{35239629-7901-42B6-AD3E-D633A14282B5}"/>
    <hyperlink ref="E127" r:id="rId77" xr:uid="{D7A6BF41-455B-4AA4-8790-44CC3C2A9171}"/>
    <hyperlink ref="E128" r:id="rId78" xr:uid="{22B6388D-0BAB-4CCD-ACD1-FCAE6675C58D}"/>
    <hyperlink ref="E129" r:id="rId79" xr:uid="{47325E50-524F-4C6C-8CAD-63779CBC80BD}"/>
    <hyperlink ref="E130" r:id="rId80" xr:uid="{C1A82880-34F5-40DA-B38F-2D29B10B4FDA}"/>
    <hyperlink ref="E131" r:id="rId81" xr:uid="{7627FCC4-7396-4B00-A68C-1BBE574EE278}"/>
    <hyperlink ref="E132" r:id="rId82" xr:uid="{243860BF-DB20-46A9-A2FA-FEE4A356A81E}"/>
    <hyperlink ref="E133" r:id="rId83" xr:uid="{BF3E963D-041B-40C9-A902-DF1BA256CCB5}"/>
    <hyperlink ref="E134" r:id="rId84" xr:uid="{FE03F894-AF90-48E4-A3FA-2ECF539463A4}"/>
    <hyperlink ref="E135" r:id="rId85" xr:uid="{7E91FC48-B40C-4D4D-A871-BC6C14308A14}"/>
    <hyperlink ref="E136" r:id="rId86" xr:uid="{62B5398E-41CF-416A-89F1-EE215C9AFEBA}"/>
    <hyperlink ref="E137" r:id="rId87" xr:uid="{1BEB0A8D-54F8-4683-8870-DDC99C974D77}"/>
    <hyperlink ref="E138" r:id="rId88" xr:uid="{4869FA5A-C019-4402-B742-C00716A5AA0A}"/>
    <hyperlink ref="E139" r:id="rId89" xr:uid="{65B8C70C-5BAE-453F-8946-5BCF21C1BBC8}"/>
    <hyperlink ref="E140" r:id="rId90" xr:uid="{AC4C1CE9-6A7C-411B-98C9-8DA7856FB7C1}"/>
    <hyperlink ref="E141" r:id="rId91" xr:uid="{67DC09C9-4739-44B0-B6B5-9E694FD2B312}"/>
    <hyperlink ref="E142" r:id="rId92" xr:uid="{FBD6CE40-6313-4108-927D-1EF234724838}"/>
    <hyperlink ref="E143" r:id="rId93" xr:uid="{EE4F389E-0B5D-450F-BD3C-FD67851DF673}"/>
    <hyperlink ref="E144" r:id="rId94" xr:uid="{7B23BED9-D92A-4CD5-8A0B-6BE125D64255}"/>
    <hyperlink ref="E145" r:id="rId95" xr:uid="{36FE2A56-5D67-4C93-B9CE-A302908CA648}"/>
    <hyperlink ref="E146" r:id="rId96" xr:uid="{242CD5F8-011F-49E5-97D4-9AD053313861}"/>
    <hyperlink ref="E147" r:id="rId97" xr:uid="{ACE971D6-E76E-427E-8DBE-9F632D79A6A0}"/>
    <hyperlink ref="E148" r:id="rId98" xr:uid="{FDA23938-9DE4-4C30-909A-13F50FDCF471}"/>
    <hyperlink ref="E149" r:id="rId99" xr:uid="{1CB3FD71-5BBE-4631-8CF6-EF3BCCA13D44}"/>
    <hyperlink ref="E150" r:id="rId100" xr:uid="{0E62A67C-505D-48FD-9CB8-D313AE172F5B}"/>
    <hyperlink ref="E151" r:id="rId101" xr:uid="{B56B6504-12F2-44C6-BEA3-A0443D3401B7}"/>
    <hyperlink ref="E152" r:id="rId102" xr:uid="{FAA94F4E-5B17-4A81-854B-7CA97263B39E}"/>
    <hyperlink ref="E153" r:id="rId103" xr:uid="{7F90E5DE-1402-43F0-9A6B-D675078F2808}"/>
    <hyperlink ref="E154" r:id="rId104" xr:uid="{6B8F4C25-D972-4EDE-AB6D-6E2ED55C1CB2}"/>
    <hyperlink ref="E156" r:id="rId105" xr:uid="{0137F571-2972-45CD-A248-532336460A77}"/>
    <hyperlink ref="E157" r:id="rId106" xr:uid="{778BC8D0-57A7-4AD5-AC08-61DA269285DF}"/>
    <hyperlink ref="E158" r:id="rId107" xr:uid="{CE17CD90-FB21-4F73-A209-8F90D94B0FB7}"/>
    <hyperlink ref="E159" r:id="rId108" xr:uid="{0DBB4B1C-E2D4-4DE6-AB31-DD4FE0FCA2CB}"/>
    <hyperlink ref="E160" r:id="rId109" xr:uid="{5A039353-13AC-455E-8B1A-6F49A7836986}"/>
    <hyperlink ref="E161" r:id="rId110" xr:uid="{F0ECF459-9C86-43A1-AC43-21F6B5618BA1}"/>
    <hyperlink ref="E162" r:id="rId111" xr:uid="{C7F88561-FE0C-4273-B7B8-AFD3F5D8BD42}"/>
    <hyperlink ref="E163" r:id="rId112" xr:uid="{16D23AB2-AC67-4B61-A317-05F21A4B0198}"/>
    <hyperlink ref="E164" r:id="rId113" xr:uid="{0ED4FFB7-D875-4395-BDF9-91D24775B393}"/>
    <hyperlink ref="E165" r:id="rId114" xr:uid="{44A6FB0B-2758-4F6F-A28F-E980EAC576FA}"/>
    <hyperlink ref="E166" r:id="rId115" xr:uid="{EC25E851-1161-47B1-B952-A1A69D95E407}"/>
    <hyperlink ref="E167" r:id="rId116" xr:uid="{8B429C62-C574-470A-9614-C40774B3323D}"/>
    <hyperlink ref="E168" r:id="rId117" xr:uid="{63797C32-C68B-43EB-8368-E98E263AEB47}"/>
    <hyperlink ref="E169" r:id="rId118" xr:uid="{5555A271-DF73-4144-8251-0B52EFC37AAA}"/>
    <hyperlink ref="E170" r:id="rId119" xr:uid="{FA390828-590F-423D-9226-11ECFEE2335F}"/>
    <hyperlink ref="E171" r:id="rId120" xr:uid="{7ABD588D-FAFF-4EF5-BC0A-0212EA0B197A}"/>
    <hyperlink ref="E172" r:id="rId121" xr:uid="{103E7221-A75F-4D88-9D8E-6B13F6AF0A57}"/>
    <hyperlink ref="E173" r:id="rId122" xr:uid="{01CF4A49-2948-4F97-88B9-5DC34EEE7819}"/>
    <hyperlink ref="E174" r:id="rId123" xr:uid="{9F042FBB-CF9C-4915-BC81-FD05B7DFD5EE}"/>
    <hyperlink ref="E175" r:id="rId124" xr:uid="{DCA09C52-6D6B-43A8-84C1-3E186AE3592D}"/>
    <hyperlink ref="E176" r:id="rId125" xr:uid="{007E0129-C535-4663-B2EC-A863B628B373}"/>
    <hyperlink ref="E177" r:id="rId126" xr:uid="{79BCEA63-DC0F-447B-82E1-7B6E227F7B7A}"/>
    <hyperlink ref="E178" r:id="rId127" xr:uid="{5A579354-B407-4716-BDAE-FA92DD3E01D0}"/>
    <hyperlink ref="E179" r:id="rId128" xr:uid="{EC715E7F-5F7D-471A-B5F1-A65700C10EB6}"/>
    <hyperlink ref="E180" r:id="rId129" xr:uid="{2B52F4FA-C4D3-4A88-89F9-5598F910197C}"/>
    <hyperlink ref="E181" r:id="rId130" xr:uid="{35D61491-9E8C-4C80-A556-87659AD0E172}"/>
    <hyperlink ref="E182" r:id="rId131" xr:uid="{9D5A0385-8635-448C-80F3-ED4F3AB63B52}"/>
    <hyperlink ref="E183" r:id="rId132" xr:uid="{33209546-E47E-473B-9950-4D8193C54853}"/>
    <hyperlink ref="E184" r:id="rId133" xr:uid="{1A7B2FF6-5CA6-453D-A434-3DE60610B434}"/>
    <hyperlink ref="E185" r:id="rId134" xr:uid="{7EE99052-FA37-4EA9-B6AA-965867A9A552}"/>
    <hyperlink ref="E186" r:id="rId135" xr:uid="{6F99D9C6-C015-4299-A189-46107E351339}"/>
    <hyperlink ref="E187" r:id="rId136" xr:uid="{9D7141E0-9C35-480C-92F6-6A8AE57945F7}"/>
    <hyperlink ref="E188" r:id="rId137" xr:uid="{FFA7855A-6805-4BDD-A0BD-6738F629B135}"/>
    <hyperlink ref="E189" r:id="rId138" xr:uid="{372B4AA1-8A93-40CB-B3FA-25A003C92514}"/>
    <hyperlink ref="E190" r:id="rId139" xr:uid="{F7A12991-87C5-4B19-A0CF-6F1C6707667D}"/>
    <hyperlink ref="E191" r:id="rId140" xr:uid="{7B7A9A9E-4B14-4B90-9093-90A000D0A336}"/>
    <hyperlink ref="E192" r:id="rId141" xr:uid="{11C78CAA-D5F5-4385-A369-980E635B9CF8}"/>
    <hyperlink ref="E193" r:id="rId142" xr:uid="{298BC908-654D-41E2-B551-709DB07E8136}"/>
    <hyperlink ref="E194" r:id="rId143" xr:uid="{C78629E4-3E17-469A-B0D1-9B4A08372DB2}"/>
    <hyperlink ref="E195" r:id="rId144" xr:uid="{C146FCA0-5FD5-48C4-AF70-D1060C745441}"/>
    <hyperlink ref="E196" r:id="rId145" xr:uid="{3C2A7A0D-3F49-4D1C-8818-E9E71CAD9436}"/>
    <hyperlink ref="E197" r:id="rId146" xr:uid="{A2DF326B-FE73-4312-B696-AF50EEF6A0B4}"/>
    <hyperlink ref="E198" r:id="rId147" xr:uid="{5AD2DC38-5967-4736-8E3C-1E6DB8B84FD7}"/>
    <hyperlink ref="E199" r:id="rId148" xr:uid="{C3188EE0-A568-4407-9045-5DC11C786799}"/>
    <hyperlink ref="E200" r:id="rId149" xr:uid="{79FAAFEF-6835-4570-B488-9A8910622285}"/>
    <hyperlink ref="E201" r:id="rId150" xr:uid="{5CAFACFB-5442-4E25-A835-B421688B1172}"/>
    <hyperlink ref="E202" r:id="rId151" xr:uid="{A0CECADB-657E-4C76-A786-71EE2C9E236B}"/>
    <hyperlink ref="E203" r:id="rId152" xr:uid="{5E1D52B3-E36F-4AB0-ABC6-29D448EEF27F}"/>
    <hyperlink ref="E204" r:id="rId153" xr:uid="{97997AA6-C77D-4DB4-A9AF-E71D6C9BD62E}"/>
    <hyperlink ref="E205" r:id="rId154" xr:uid="{AECEFA7B-E9B7-442E-B567-5F545920A69E}"/>
    <hyperlink ref="E206" r:id="rId155" xr:uid="{DA9DF71F-ADF0-4FD6-AA1D-9B674E928529}"/>
    <hyperlink ref="E207" r:id="rId156" xr:uid="{BD87AC63-9A8E-4D45-A094-45A7AE7A3AD1}"/>
    <hyperlink ref="E208" r:id="rId157" xr:uid="{2E65BB52-4584-4D81-917C-6CF8DA058FC5}"/>
    <hyperlink ref="E209" r:id="rId158" xr:uid="{8EE3ACCB-71C3-4EFB-9FA3-5CDA9F429CBE}"/>
    <hyperlink ref="E210" r:id="rId159" xr:uid="{5215B130-DBC9-49C8-B7E3-0B2F40029282}"/>
    <hyperlink ref="E211" r:id="rId160" xr:uid="{56345847-9115-4E2C-8A6F-3F9F85ACAB4D}"/>
    <hyperlink ref="E212" r:id="rId161" xr:uid="{61FBF9B5-80A3-4A5C-8A4A-B4AC9262B1D8}"/>
    <hyperlink ref="E213" r:id="rId162" xr:uid="{DB744436-2B1F-459B-B10F-E163521D4F4D}"/>
    <hyperlink ref="E214" r:id="rId163" xr:uid="{91982EA0-4BA1-4595-9EED-6B281EB6FAE5}"/>
    <hyperlink ref="E215" r:id="rId164" xr:uid="{3E2057D1-7649-4263-B27F-FD5624A9C305}"/>
    <hyperlink ref="E216" r:id="rId165" xr:uid="{E5BD16EC-54A6-4F98-9506-7E0F58AA226C}"/>
    <hyperlink ref="E217" r:id="rId166" xr:uid="{EC89DB55-9373-44DA-9EC9-CB3DCB103177}"/>
    <hyperlink ref="E218" r:id="rId167" xr:uid="{E8669ABF-65A0-4762-9A34-C71FEC4A6B7B}"/>
    <hyperlink ref="E219" r:id="rId168" xr:uid="{EDFF1821-727F-487B-940E-1DE4795E5A18}"/>
    <hyperlink ref="E220" r:id="rId169" xr:uid="{222D065A-FD1A-43C7-8C23-53B962F947AE}"/>
    <hyperlink ref="E221" r:id="rId170" xr:uid="{505D5F5D-C280-4902-8D2E-C42A9B67BCCB}"/>
    <hyperlink ref="E222" r:id="rId171" xr:uid="{78103982-66CC-46B1-8624-1D117A10AF60}"/>
    <hyperlink ref="E223" r:id="rId172" xr:uid="{38D0DE38-FA3D-430D-B81B-4AF59075D8E7}"/>
    <hyperlink ref="E224" r:id="rId173" xr:uid="{01152A7D-AD1B-4A37-8131-E2D3F97E1A76}"/>
    <hyperlink ref="E225" r:id="rId174" xr:uid="{54EB1DA9-2349-47D0-B094-A5423669AFFE}"/>
    <hyperlink ref="E226" r:id="rId175" xr:uid="{18AF2ED9-E6C0-4EB4-8C8B-2FD6140BFC5E}"/>
    <hyperlink ref="E227" r:id="rId176" xr:uid="{B7398725-A5FA-48EE-8191-9060D3D9697F}"/>
    <hyperlink ref="E228" r:id="rId177" xr:uid="{D42636AB-0677-4350-9259-90D99D649FDC}"/>
    <hyperlink ref="E229" r:id="rId178" xr:uid="{B2277841-A54A-4FDF-8C4E-C0D50EACF017}"/>
    <hyperlink ref="E230" r:id="rId179" xr:uid="{F284BE5A-8C58-447E-9326-E5639E1F910E}"/>
    <hyperlink ref="E231" r:id="rId180" xr:uid="{ECB1A286-AAAE-4C81-8F08-A171C2256C19}"/>
    <hyperlink ref="E232" r:id="rId181" xr:uid="{B96BE026-F1A0-44FD-8E0B-66BE67AE2DBC}"/>
    <hyperlink ref="E233" r:id="rId182" xr:uid="{29ED766F-57F5-4033-943C-76ABD4B40CC1}"/>
    <hyperlink ref="E234" r:id="rId183" xr:uid="{75CB2FEB-68AD-4D5F-B19A-127DBE05165F}"/>
    <hyperlink ref="E235" r:id="rId184" xr:uid="{A5178D67-5D1C-4820-8B07-FF2FC03ADEC4}"/>
    <hyperlink ref="E236" r:id="rId185" xr:uid="{C3EE0454-02A0-4D67-8185-000B23A35B6C}"/>
    <hyperlink ref="E237" r:id="rId186" xr:uid="{5A48607A-A1D8-4A41-8A55-AC7A24EB35A6}"/>
    <hyperlink ref="E238" r:id="rId187" xr:uid="{5B15B348-673F-4D3D-885B-2F1C2D89A773}"/>
    <hyperlink ref="E239" r:id="rId188" xr:uid="{F55EBCE5-D1E7-4871-B994-77BF9DA23F68}"/>
    <hyperlink ref="E240" r:id="rId189" xr:uid="{AEB62F7A-11E7-4E36-B1B9-FBD56467F752}"/>
    <hyperlink ref="E241" r:id="rId190" xr:uid="{A57DFBFF-39CD-4D76-8888-C81B0B7797A9}"/>
    <hyperlink ref="E242" r:id="rId191" xr:uid="{BAB8CAE5-DA21-4011-82F2-B644C90EBC9F}"/>
    <hyperlink ref="E243" r:id="rId192" xr:uid="{146F3493-F9A4-4B3E-A2AD-6A508102CD35}"/>
    <hyperlink ref="E244" r:id="rId193" xr:uid="{6B66B6C6-659B-4323-91D6-1826FAA42B52}"/>
    <hyperlink ref="E245" r:id="rId194" xr:uid="{B3DE90EC-AA9B-4BA3-9BC3-A40EB178890B}"/>
    <hyperlink ref="E246" r:id="rId195" xr:uid="{8BF346A1-7B33-4C68-AEF7-E34FBE885D57}"/>
    <hyperlink ref="E247" r:id="rId196" xr:uid="{0C1127FE-7D4A-490B-B50E-B243D42C1344}"/>
    <hyperlink ref="E248" r:id="rId197" xr:uid="{9FD5B8CF-9CA3-4F46-A475-4C6622207702}"/>
    <hyperlink ref="E249" r:id="rId198" xr:uid="{B7416A13-F725-48AB-A52E-754D69AD40C7}"/>
    <hyperlink ref="E250" r:id="rId199" xr:uid="{F4B3E884-FA32-42B6-A5EB-CEFE339B5A81}"/>
    <hyperlink ref="E251" r:id="rId200" xr:uid="{02315444-BB8B-43B9-8010-F9B7F00E5C39}"/>
    <hyperlink ref="E252" r:id="rId201" xr:uid="{A5F26986-3B2C-4A13-8EFD-54DE6E44437D}"/>
    <hyperlink ref="E253" r:id="rId202" xr:uid="{789373BD-885F-49AC-9EAB-D59CD1F4CC46}"/>
    <hyperlink ref="E254" r:id="rId203" xr:uid="{91BA9BCF-1054-4802-8F7C-4C3236768A2B}"/>
    <hyperlink ref="E255" r:id="rId204" xr:uid="{5281C33B-2D6B-41A1-BC41-6CDD019C157A}"/>
    <hyperlink ref="E256" r:id="rId205" xr:uid="{A0CD9568-1D34-4D8C-9BD5-1E1E8416D33C}"/>
    <hyperlink ref="E257" r:id="rId206" xr:uid="{4EF37116-4E6B-48AD-B402-5DF3B8D24460}"/>
    <hyperlink ref="E258" r:id="rId207" xr:uid="{B7ABA4C5-5672-4870-B79D-8856E013AE4E}"/>
    <hyperlink ref="E259" r:id="rId208" xr:uid="{0873AF76-54A7-4D6B-BE80-3FBFE04E80E8}"/>
    <hyperlink ref="E260" r:id="rId209" xr:uid="{E2A69017-3076-4F28-A2C2-98E05731EF07}"/>
    <hyperlink ref="E261" r:id="rId210" xr:uid="{01B15677-7C94-483F-92F8-3A72DA5A2F35}"/>
    <hyperlink ref="E262" r:id="rId211" xr:uid="{BDDAA5DA-2D04-4973-A568-C4CFDDCD7B36}"/>
    <hyperlink ref="E263" r:id="rId212" xr:uid="{DA7310F3-A518-41D1-8613-1122AB3F6788}"/>
    <hyperlink ref="E264" r:id="rId213" xr:uid="{8104E82E-7AB5-46BD-8404-8AC0EDDF1794}"/>
    <hyperlink ref="E265" r:id="rId214" xr:uid="{040C5644-D41E-4104-B839-A28E220EF2F2}"/>
    <hyperlink ref="E266" r:id="rId215" xr:uid="{BF0F288D-B9DF-4250-B9F4-57B8E4843524}"/>
    <hyperlink ref="E267" r:id="rId216" xr:uid="{123C547D-2A44-42C5-A9B9-B50185F3A8CB}"/>
    <hyperlink ref="E268" r:id="rId217" xr:uid="{FF7BB5A9-6AAE-4B9B-85E6-DFCAA45F3B7A}"/>
    <hyperlink ref="E269" r:id="rId218" xr:uid="{2614ADDC-E3A7-422E-91A5-A1E2C35C7E4B}"/>
    <hyperlink ref="E270" r:id="rId219" xr:uid="{A06929E3-03C3-4884-AB56-64F5455F7D84}"/>
    <hyperlink ref="E271" r:id="rId220" xr:uid="{C5A351DF-E683-4A56-9363-598DC5306F52}"/>
    <hyperlink ref="E272" r:id="rId221" xr:uid="{961CD243-70B3-4CC6-9D97-C86BA5E1AE9C}"/>
    <hyperlink ref="E273" r:id="rId222" xr:uid="{548940EB-5F17-4A91-878F-25F34E6BE0E5}"/>
    <hyperlink ref="E274" r:id="rId223" xr:uid="{A5914176-1F30-468F-A81D-CCB4E80257A5}"/>
    <hyperlink ref="E275" r:id="rId224" xr:uid="{C6434728-A23F-40E2-B44C-C434D6D4E99E}"/>
    <hyperlink ref="E276" r:id="rId225" xr:uid="{792206B3-261B-4A6F-B8B0-80FCC63B1B39}"/>
    <hyperlink ref="E277" r:id="rId226" xr:uid="{307B4391-665A-45FF-A15B-F9CF44B1C24A}"/>
    <hyperlink ref="E278" r:id="rId227" xr:uid="{9FD9FD5B-C5E8-4661-9656-0E9D87437C76}"/>
    <hyperlink ref="E279" r:id="rId228" xr:uid="{5FE40EC8-7D3A-4EC3-845A-B76020D821A3}"/>
    <hyperlink ref="E280" r:id="rId229" xr:uid="{CC96E55B-00BD-4490-B340-F1FADB11C6F9}"/>
    <hyperlink ref="E281" r:id="rId230" xr:uid="{AE8DBCE0-5E23-4EF3-8010-5431209AFB49}"/>
    <hyperlink ref="E282" r:id="rId231" xr:uid="{31D65086-A52F-4656-A23E-8A4180EDB47C}"/>
    <hyperlink ref="E283" r:id="rId232" xr:uid="{8B8C1660-7406-40BF-879F-0BB50FF109F3}"/>
    <hyperlink ref="E284" r:id="rId233" xr:uid="{42F4E19A-61C3-4118-AC92-47C845DFAF19}"/>
    <hyperlink ref="E285" r:id="rId234" xr:uid="{7BCD37EF-2D33-4C40-96E8-288E58585332}"/>
    <hyperlink ref="E286" r:id="rId235" xr:uid="{FEBD9ECB-62E0-4201-8C4A-8FA1B8B6899F}"/>
    <hyperlink ref="E287" r:id="rId236" xr:uid="{AA90482D-533A-467A-AFFC-000713734275}"/>
    <hyperlink ref="E288" r:id="rId237" xr:uid="{DD21113A-D6DF-45D8-A6EC-04391B16AFC7}"/>
    <hyperlink ref="E289" r:id="rId238" xr:uid="{2B484CA1-1EF3-46A2-9F1D-4351CBC86CF2}"/>
    <hyperlink ref="E290" r:id="rId239" xr:uid="{D36B756A-9CB0-40CD-8D1C-2AD9EF407482}"/>
    <hyperlink ref="E291" r:id="rId240" xr:uid="{A92BE83D-49A2-4ADE-B47C-6D6AA058C669}"/>
    <hyperlink ref="E292" r:id="rId241" xr:uid="{AFB0711A-BFE4-4DB2-B76B-ACA5BF3EA55A}"/>
    <hyperlink ref="E293" r:id="rId242" xr:uid="{CE4625D0-ABF8-4222-B996-C78EBDA43D0A}"/>
    <hyperlink ref="E294" r:id="rId243" xr:uid="{917D053A-2B95-4E29-9638-7E9F048E36DC}"/>
    <hyperlink ref="E295" r:id="rId244" xr:uid="{E6422BDA-EBE0-4920-BB2C-62DB986208EB}"/>
    <hyperlink ref="E296" r:id="rId245" xr:uid="{E61E4239-ECFD-44DC-A961-2306B0F5ABE4}"/>
    <hyperlink ref="E297" r:id="rId246" xr:uid="{488B8393-7EDC-4BBE-98F2-D68E5281DCCA}"/>
    <hyperlink ref="E298" r:id="rId247" xr:uid="{F9CFA70D-5616-4E82-8CD1-B360C8B5E206}"/>
    <hyperlink ref="E299" r:id="rId248" xr:uid="{80D4223E-DD84-4C8D-A0BF-3B0D4296A94A}"/>
    <hyperlink ref="E300" r:id="rId249" xr:uid="{344ADB33-7F9F-4116-8F46-389C401A6F7C}"/>
    <hyperlink ref="E301" r:id="rId250" xr:uid="{BB7F1061-AF25-45D0-BEC5-4BE3C5DB5BE7}"/>
    <hyperlink ref="E302" r:id="rId251" xr:uid="{B13C948B-87B0-4801-BCE0-F90101D88E6C}"/>
    <hyperlink ref="E303" r:id="rId252" xr:uid="{623F4090-C135-4D84-BA00-759F1B4AA4CD}"/>
    <hyperlink ref="E304" r:id="rId253" xr:uid="{0858EB90-237E-4E1B-9694-E26346268BBC}"/>
    <hyperlink ref="E305" r:id="rId254" xr:uid="{24DBB57F-CDE3-45B0-B49B-DBB165947E44}"/>
    <hyperlink ref="E306" r:id="rId255" xr:uid="{557AA78E-590C-40D9-8EBE-D6F26FB6F3AA}"/>
    <hyperlink ref="E307" r:id="rId256" xr:uid="{779914A2-9A50-4887-A0DA-6423AB4A3383}"/>
    <hyperlink ref="E308" r:id="rId257" xr:uid="{39807A6B-84A1-4609-BCD3-B32146756D70}"/>
    <hyperlink ref="E309" r:id="rId258" xr:uid="{A226181E-8064-4224-8364-26A670DAA4B3}"/>
    <hyperlink ref="E310" r:id="rId259" xr:uid="{99FCF488-19CD-463C-81DB-24E1CC960FE1}"/>
    <hyperlink ref="E311" r:id="rId260" xr:uid="{1A4C3758-6797-423E-B183-A83AB06C47A7}"/>
    <hyperlink ref="E312" r:id="rId261" xr:uid="{5864A163-D7E6-4F41-BE1A-F848AE6E84D0}"/>
    <hyperlink ref="E313" r:id="rId262" xr:uid="{698C2A8C-AC89-4837-8495-A240C7B8E1E6}"/>
    <hyperlink ref="E314" r:id="rId263" xr:uid="{F1ED352B-C40A-4A80-94C5-7888FF9F52D0}"/>
    <hyperlink ref="E315" r:id="rId264" xr:uid="{469FF564-A934-4FA2-BA25-E2444BF971BE}"/>
    <hyperlink ref="E316" r:id="rId265" xr:uid="{A30F52BC-D4A2-49B5-9676-7EC4DD7C38A8}"/>
    <hyperlink ref="E317" r:id="rId266" xr:uid="{473F2347-DC16-45EE-BE2A-E25B57D6DA31}"/>
    <hyperlink ref="E318" r:id="rId267" xr:uid="{CE645AA4-BCD0-4CB1-B415-B09D62C48951}"/>
    <hyperlink ref="E319" r:id="rId268" xr:uid="{4D473D03-A010-4C5D-A8FF-F834B244435B}"/>
    <hyperlink ref="E320" r:id="rId269" xr:uid="{55798F20-E47E-4FE4-822B-F0473A229CAC}"/>
    <hyperlink ref="E321" r:id="rId270" xr:uid="{9505CB5F-0667-44C3-8B56-E1AD490EA8B8}"/>
    <hyperlink ref="E322" r:id="rId271" xr:uid="{A90DEE2B-BCE3-4FAD-9123-D23521EF50F3}"/>
    <hyperlink ref="E323" r:id="rId272" xr:uid="{5908EAD3-A4C8-4A63-8056-A1FB5C7C2ABD}"/>
    <hyperlink ref="E324" r:id="rId273" xr:uid="{8E4A5DB5-6A1C-46D5-8DB0-BCF6A63A04EA}"/>
    <hyperlink ref="E325" r:id="rId274" xr:uid="{EFC804EA-E5E5-48D7-BD5B-8E2C503E3C69}"/>
    <hyperlink ref="E326" r:id="rId275" xr:uid="{B6BBFC79-E2CF-4ACC-B7E2-E907B81C1651}"/>
    <hyperlink ref="E327" r:id="rId276" xr:uid="{E6B5BBEB-4DAE-49AB-8F43-4F13AB2524D2}"/>
    <hyperlink ref="E328" r:id="rId277" xr:uid="{1A64083E-E8C0-451D-83A8-68B102279711}"/>
    <hyperlink ref="E329" r:id="rId278" xr:uid="{1E0BF616-891A-48FD-9136-159457D1057E}"/>
    <hyperlink ref="E330" r:id="rId279" xr:uid="{80BB0F15-275C-4BAD-84A7-C7157A79FAC3}"/>
    <hyperlink ref="E331" r:id="rId280" xr:uid="{2ED04AFA-2768-4B16-915C-06E0024015D3}"/>
    <hyperlink ref="E332" r:id="rId281" xr:uid="{514FE0FD-CADB-4149-9202-182AA6B07C39}"/>
    <hyperlink ref="E333" r:id="rId282" xr:uid="{B98F7CA1-2247-41C7-9AEF-873330F08F92}"/>
    <hyperlink ref="E334" r:id="rId283" xr:uid="{7EFC57D1-7E7B-484F-BB5E-747756C463F8}"/>
    <hyperlink ref="E335" r:id="rId284" xr:uid="{4321CB7E-C5CF-470E-900A-BB3DBE56F53D}"/>
    <hyperlink ref="E336" r:id="rId285" xr:uid="{3C62FF22-DA35-4E3C-97FA-01D9C00ECBCD}"/>
    <hyperlink ref="E337" r:id="rId286" xr:uid="{3CCEF0D3-81A7-4194-8C94-FC701C826428}"/>
    <hyperlink ref="E338" r:id="rId287" xr:uid="{0E0D5100-DF56-4047-BB42-C14583A5ECB4}"/>
    <hyperlink ref="E339" r:id="rId288" xr:uid="{512D2C91-0A1A-463C-9281-CD2B8FEA8672}"/>
    <hyperlink ref="E340" r:id="rId289" xr:uid="{88B6B5F0-7D14-447A-BA9C-B6AB72AD564C}"/>
    <hyperlink ref="E341" r:id="rId290" xr:uid="{78C90A3F-3113-4CFC-B475-0B99AC98FC28}"/>
    <hyperlink ref="E342" r:id="rId291" xr:uid="{5D586F4B-55C3-4E55-93DC-913335DABCF8}"/>
    <hyperlink ref="E343" r:id="rId292" xr:uid="{99A35862-D63A-4001-A0DF-A52D32945E64}"/>
    <hyperlink ref="E344" r:id="rId293" xr:uid="{2E9591F3-70EE-47A0-974F-7A6224FEBEFA}"/>
    <hyperlink ref="E345" r:id="rId294" xr:uid="{A80ACB1F-4027-4818-AE75-D84080F10586}"/>
    <hyperlink ref="E346" r:id="rId295" xr:uid="{9416B972-7BA5-44E1-B0E7-DF74DFDE42C2}"/>
    <hyperlink ref="E347" r:id="rId296" xr:uid="{3F297BC3-C1AB-443B-B375-FFB2D6BD60CC}"/>
    <hyperlink ref="E348" r:id="rId297" xr:uid="{1E9F03A7-760D-4306-8499-65967A37BE92}"/>
    <hyperlink ref="E349" r:id="rId298" xr:uid="{7523C08B-CC9B-49F1-91F1-B77965BB2F1E}"/>
    <hyperlink ref="E408" r:id="rId299" xr:uid="{01CE7CF5-6357-4851-A38B-4E865768399D}"/>
    <hyperlink ref="E410" r:id="rId300" xr:uid="{FC18D9FC-E1DF-4034-A932-EDCEC0358EF1}"/>
    <hyperlink ref="E414" r:id="rId301" xr:uid="{F9167F41-13C3-444B-B81D-0189CC451A31}"/>
    <hyperlink ref="E419" r:id="rId302" xr:uid="{9EED06C8-0CCB-4376-A1CD-8FC44A382F3D}"/>
    <hyperlink ref="E416" r:id="rId303" xr:uid="{62B473F5-219E-4FC5-8D22-857DF6CD9BB7}"/>
    <hyperlink ref="E350" r:id="rId304" xr:uid="{4AE32750-22AD-491E-8525-E94892695F2C}"/>
    <hyperlink ref="E351" r:id="rId305" xr:uid="{58BED44C-2A5C-465E-B031-E571D3E33EB8}"/>
    <hyperlink ref="E352" r:id="rId306" xr:uid="{149E1889-13DF-4FA5-A56C-6BC9DB68C280}"/>
    <hyperlink ref="E353" r:id="rId307" xr:uid="{1ED93B81-8957-4170-9CF0-C807088D1D7F}"/>
    <hyperlink ref="E354" r:id="rId308" xr:uid="{0B3EFE89-5E39-434C-A947-1D162A5FC440}"/>
    <hyperlink ref="E355" r:id="rId309" xr:uid="{9D78B08D-D19B-4B6C-891D-E33F9662C0A1}"/>
    <hyperlink ref="E356" r:id="rId310" xr:uid="{C1B55642-C5A8-4F33-A408-0DC0F188C78E}"/>
    <hyperlink ref="E357" r:id="rId311" xr:uid="{17A8059D-5C1D-49B7-97F5-EAD8FA26C195}"/>
    <hyperlink ref="E358" r:id="rId312" xr:uid="{48144726-53B5-4EE6-B348-9DB5DA4A0C65}"/>
    <hyperlink ref="E359" r:id="rId313" xr:uid="{A2DAA915-EF97-440E-BD6E-5BA518AA3683}"/>
    <hyperlink ref="E360" r:id="rId314" xr:uid="{7D50293E-BBAB-4E6A-B3E3-4C332AEF9C9B}"/>
    <hyperlink ref="E361" r:id="rId315" xr:uid="{F43497E1-5697-4357-9C2E-4DA53F3B640B}"/>
    <hyperlink ref="E362" r:id="rId316" xr:uid="{7617E762-7D31-4B56-8047-C126C6B6F004}"/>
    <hyperlink ref="E363" r:id="rId317" xr:uid="{866163F4-38E0-4388-BEC7-528FF9BF4E8C}"/>
    <hyperlink ref="E364" r:id="rId318" xr:uid="{039CF81D-2732-496B-9034-C510F8CB1E40}"/>
    <hyperlink ref="E365" r:id="rId319" xr:uid="{A44FA29F-65E9-41BD-B579-0FC348AEA895}"/>
    <hyperlink ref="E366" r:id="rId320" xr:uid="{FD6594B6-4EB2-4161-ACE6-DCF3D840C822}"/>
    <hyperlink ref="E367" r:id="rId321" xr:uid="{3700AC50-4B21-431F-9226-52C720A90C07}"/>
    <hyperlink ref="E368" r:id="rId322" xr:uid="{3264DE37-70B5-4C8A-A629-55E07DDA2C47}"/>
    <hyperlink ref="E369" r:id="rId323" xr:uid="{9BB045AA-F64F-4AC3-BDC2-270B1DE390BD}"/>
    <hyperlink ref="E370" r:id="rId324" xr:uid="{5F854ED9-2613-406E-9B8F-0105A901D0B7}"/>
    <hyperlink ref="E371" r:id="rId325" xr:uid="{80218EB0-748E-4E1D-8B92-4692F4BCB40D}"/>
    <hyperlink ref="E372" r:id="rId326" xr:uid="{F9BEBE15-EF9F-44A5-B9D8-46923230F467}"/>
    <hyperlink ref="E373" r:id="rId327" xr:uid="{7CEC8985-6AAC-4763-96C1-C4185ABF089B}"/>
    <hyperlink ref="E374" r:id="rId328" xr:uid="{78DB4590-14B2-44D3-AB63-E429490ED958}"/>
    <hyperlink ref="E375" r:id="rId329" xr:uid="{E7516E51-254B-4FB5-B283-3C2E545403B3}"/>
    <hyperlink ref="E376" r:id="rId330" xr:uid="{B71E50E7-B097-4D59-9799-94B4CEE2129B}"/>
    <hyperlink ref="E377" r:id="rId331" xr:uid="{EC9594EF-C6E1-4515-93E0-441A88869C68}"/>
    <hyperlink ref="E378" r:id="rId332" xr:uid="{D85DADD7-784B-430F-A096-85F355A73421}"/>
    <hyperlink ref="E379" r:id="rId333" xr:uid="{436DD9DC-13DA-4F29-9D8B-D6A92D0B1F36}"/>
    <hyperlink ref="E380" r:id="rId334" xr:uid="{4F9CAEE9-06A2-453B-AE7B-645A06B40994}"/>
    <hyperlink ref="E381" r:id="rId335" xr:uid="{D1F05EC1-0411-4503-986C-B6F67A7E4FDA}"/>
    <hyperlink ref="E382" r:id="rId336" xr:uid="{71130C02-24E4-4075-81CC-8A10396DAF6B}"/>
    <hyperlink ref="E383" r:id="rId337" xr:uid="{ECDC3C83-BEC4-46DE-AB30-3F19D3A73AD9}"/>
    <hyperlink ref="E384" r:id="rId338" xr:uid="{8270CD2F-CF04-4808-AD14-4C7275D99E7F}"/>
    <hyperlink ref="E385" r:id="rId339" xr:uid="{42CE61C0-267E-4205-97D1-CCD69AB68971}"/>
    <hyperlink ref="E386" r:id="rId340" xr:uid="{03B17184-7BBD-403C-8F03-2937EB6C9467}"/>
    <hyperlink ref="E387" r:id="rId341" xr:uid="{18D88FAB-6CDA-47DA-9C51-9A940C8A576A}"/>
    <hyperlink ref="E388" r:id="rId342" xr:uid="{2491CCD5-97F0-4F53-B043-595929D84F59}"/>
    <hyperlink ref="E389" r:id="rId343" xr:uid="{CE0EBA09-63D3-494E-AF06-78B44EA3CF23}"/>
    <hyperlink ref="E390" r:id="rId344" xr:uid="{BAF9C27D-942E-4AC2-B188-359432C6EFCC}"/>
    <hyperlink ref="E391" r:id="rId345" xr:uid="{00DE9109-2B9D-4650-9502-D600486BCFAE}"/>
    <hyperlink ref="E392" r:id="rId346" xr:uid="{3DFB7494-79D0-4FA0-B525-B0351DF3CC7B}"/>
    <hyperlink ref="E393" r:id="rId347" xr:uid="{EF389DC1-BD30-41E0-AE21-AF503C1A61F5}"/>
    <hyperlink ref="E394" r:id="rId348" xr:uid="{B9BEFF2A-75C7-4264-BDA7-68170F26464A}"/>
    <hyperlink ref="E395" r:id="rId349" xr:uid="{A6121D6C-3960-4513-9F4F-51C81F89B549}"/>
    <hyperlink ref="E396" r:id="rId350" xr:uid="{6799003D-CC95-42D4-8603-A7EBDB873B5B}"/>
    <hyperlink ref="E397" r:id="rId351" xr:uid="{7C69B6DD-1A01-4244-8EBD-93357AD5E4A5}"/>
    <hyperlink ref="E398" r:id="rId352" xr:uid="{3EFEA30A-B2BC-49BC-B9C3-A768DF4BD560}"/>
    <hyperlink ref="E399" r:id="rId353" xr:uid="{1B980D33-FFE1-4496-81FF-A74BF0B6CAD9}"/>
    <hyperlink ref="E400" r:id="rId354" xr:uid="{C85BD07F-5279-423A-9976-CD1F4A442548}"/>
    <hyperlink ref="E401" r:id="rId355" xr:uid="{2BECF12C-F7C6-4A42-B0B6-96282BC79F47}"/>
    <hyperlink ref="E402" r:id="rId356" xr:uid="{97D9D63B-FAB5-4C99-86C3-6CB00E36B1EB}"/>
    <hyperlink ref="E403" r:id="rId357" xr:uid="{2994CF42-2847-458A-9B77-B02C7EF3B880}"/>
    <hyperlink ref="E404" r:id="rId358" xr:uid="{F77F3BC8-F105-47CF-8DEC-EF5148B2456D}"/>
    <hyperlink ref="E405" r:id="rId359" xr:uid="{0C3185E6-2B42-4D17-9815-46D00158E4FB}"/>
    <hyperlink ref="E406" r:id="rId360" xr:uid="{CEA8F4FF-EBF0-461F-8836-606574975C19}"/>
    <hyperlink ref="E407" r:id="rId361" xr:uid="{20487B63-2480-4676-8416-BDA56CF1D635}"/>
    <hyperlink ref="E409" r:id="rId362" xr:uid="{175540C5-1C3E-4A54-8037-96E7E716F4C1}"/>
    <hyperlink ref="E411" r:id="rId363" xr:uid="{1416458C-7DC4-46B5-ABE4-72DCBC3E41F1}"/>
    <hyperlink ref="E412" r:id="rId364" xr:uid="{1956C712-C144-44ED-BDBB-9DC70A69075C}"/>
    <hyperlink ref="E413" r:id="rId365" xr:uid="{45A991BF-C1AA-4ADE-AE54-691EDBE5945E}"/>
    <hyperlink ref="E415" r:id="rId366" xr:uid="{E858F0C3-7D33-4537-82F5-E7C08C8F2B61}"/>
    <hyperlink ref="E417" r:id="rId367" xr:uid="{DEE904F0-071D-40DB-8CA1-3AE85CA80B01}"/>
    <hyperlink ref="E418" r:id="rId368" xr:uid="{33907230-AB07-477B-AB95-110071DF346B}"/>
    <hyperlink ref="E420" r:id="rId369" xr:uid="{A4F13FAD-F1DB-4338-A5B9-4B153A1760EE}"/>
    <hyperlink ref="E421" r:id="rId370" xr:uid="{4616C310-D742-478A-A3F2-5614AB1B04E6}"/>
    <hyperlink ref="E422" r:id="rId371" xr:uid="{F851D0E3-58F9-4F5A-A404-6FED7B948A3A}"/>
    <hyperlink ref="E423" r:id="rId372" xr:uid="{5C4D2081-1EE4-4F45-8985-80FEA0B4FA2D}"/>
    <hyperlink ref="E424" r:id="rId373" xr:uid="{B0B5B5A1-0F8B-4CB1-B97E-8C005C53376D}"/>
  </hyperlinks>
  <pageMargins left="0.7" right="0.7" top="0.78740157499999996" bottom="0.78740157499999996" header="0.3" footer="0.3"/>
  <pageSetup paperSize="9" orientation="portrait" r:id="rId374"/>
  <drawing r:id="rId375"/>
  <legacyDrawing r:id="rId376"/>
  <controls>
    <mc:AlternateContent xmlns:mc="http://schemas.openxmlformats.org/markup-compatibility/2006">
      <mc:Choice Requires="x14">
        <control shapeId="1067" r:id="rId377" name="KeepFormulas">
          <controlPr defaultSize="0" autoLine="0" r:id="rId378">
            <anchor moveWithCells="1">
              <from>
                <xdr:col>1</xdr:col>
                <xdr:colOff>266700</xdr:colOff>
                <xdr:row>9</xdr:row>
                <xdr:rowOff>38100</xdr:rowOff>
              </from>
              <to>
                <xdr:col>1</xdr:col>
                <xdr:colOff>447675</xdr:colOff>
                <xdr:row>9</xdr:row>
                <xdr:rowOff>180975</xdr:rowOff>
              </to>
            </anchor>
          </controlPr>
        </control>
      </mc:Choice>
      <mc:Fallback>
        <control shapeId="1067" r:id="rId377" name="KeepFormulas"/>
      </mc:Fallback>
    </mc:AlternateContent>
    <mc:AlternateContent xmlns:mc="http://schemas.openxmlformats.org/markup-compatibility/2006">
      <mc:Choice Requires="x14">
        <control shapeId="1062" r:id="rId379" name="export_xlsxSingle">
          <controlPr defaultSize="0" autoLine="0" r:id="rId380">
            <anchor moveWithCells="1">
              <from>
                <xdr:col>1</xdr:col>
                <xdr:colOff>266700</xdr:colOff>
                <xdr:row>18</xdr:row>
                <xdr:rowOff>19050</xdr:rowOff>
              </from>
              <to>
                <xdr:col>1</xdr:col>
                <xdr:colOff>447675</xdr:colOff>
                <xdr:row>18</xdr:row>
                <xdr:rowOff>161925</xdr:rowOff>
              </to>
            </anchor>
          </controlPr>
        </control>
      </mc:Choice>
      <mc:Fallback>
        <control shapeId="1062" r:id="rId379" name="export_xlsxSingle"/>
      </mc:Fallback>
    </mc:AlternateContent>
    <mc:AlternateContent xmlns:mc="http://schemas.openxmlformats.org/markup-compatibility/2006">
      <mc:Choice Requires="x14">
        <control shapeId="1035" r:id="rId381" name="export_pdf">
          <controlPr defaultSize="0" autoLine="0" r:id="rId378">
            <anchor moveWithCells="1">
              <from>
                <xdr:col>1</xdr:col>
                <xdr:colOff>266700</xdr:colOff>
                <xdr:row>12</xdr:row>
                <xdr:rowOff>19050</xdr:rowOff>
              </from>
              <to>
                <xdr:col>1</xdr:col>
                <xdr:colOff>447675</xdr:colOff>
                <xdr:row>12</xdr:row>
                <xdr:rowOff>161925</xdr:rowOff>
              </to>
            </anchor>
          </controlPr>
        </control>
      </mc:Choice>
      <mc:Fallback>
        <control shapeId="1035" r:id="rId381" name="export_pdf"/>
      </mc:Fallback>
    </mc:AlternateContent>
    <mc:AlternateContent xmlns:mc="http://schemas.openxmlformats.org/markup-compatibility/2006">
      <mc:Choice Requires="x14">
        <control shapeId="1036" r:id="rId382" name="export_xlsx">
          <controlPr defaultSize="0" autoLine="0" r:id="rId383">
            <anchor moveWithCells="1">
              <from>
                <xdr:col>1</xdr:col>
                <xdr:colOff>257175</xdr:colOff>
                <xdr:row>13</xdr:row>
                <xdr:rowOff>19050</xdr:rowOff>
              </from>
              <to>
                <xdr:col>1</xdr:col>
                <xdr:colOff>438150</xdr:colOff>
                <xdr:row>13</xdr:row>
                <xdr:rowOff>161925</xdr:rowOff>
              </to>
            </anchor>
          </controlPr>
        </control>
      </mc:Choice>
      <mc:Fallback>
        <control shapeId="1036" r:id="rId382" name="export_xlsx"/>
      </mc:Fallback>
    </mc:AlternateContent>
    <mc:AlternateContent xmlns:mc="http://schemas.openxmlformats.org/markup-compatibility/2006">
      <mc:Choice Requires="x14">
        <control shapeId="1069" r:id="rId384" name="export_pdfSingle">
          <controlPr defaultSize="0" autoLine="0" r:id="rId378">
            <anchor moveWithCells="1">
              <from>
                <xdr:col>1</xdr:col>
                <xdr:colOff>266700</xdr:colOff>
                <xdr:row>17</xdr:row>
                <xdr:rowOff>19050</xdr:rowOff>
              </from>
              <to>
                <xdr:col>1</xdr:col>
                <xdr:colOff>447675</xdr:colOff>
                <xdr:row>17</xdr:row>
                <xdr:rowOff>161925</xdr:rowOff>
              </to>
            </anchor>
          </controlPr>
        </control>
      </mc:Choice>
      <mc:Fallback>
        <control shapeId="1069" r:id="rId384" name="export_pdfSingle"/>
      </mc:Fallback>
    </mc:AlternateContent>
    <mc:AlternateContent xmlns:mc="http://schemas.openxmlformats.org/markup-compatibility/2006">
      <mc:Choice Requires="x14">
        <control shapeId="1078" r:id="rId385" name="FilterButton">
          <controlPr defaultSize="0" print="0" autoLine="0" r:id="rId386">
            <anchor moveWithCells="1">
              <from>
                <xdr:col>3</xdr:col>
                <xdr:colOff>9525</xdr:colOff>
                <xdr:row>50</xdr:row>
                <xdr:rowOff>9525</xdr:rowOff>
              </from>
              <to>
                <xdr:col>3</xdr:col>
                <xdr:colOff>19050</xdr:colOff>
                <xdr:row>50</xdr:row>
                <xdr:rowOff>19050</xdr:rowOff>
              </to>
            </anchor>
          </controlPr>
        </control>
      </mc:Choice>
      <mc:Fallback>
        <control shapeId="1078" r:id="rId385" name="FilterButton"/>
      </mc:Fallback>
    </mc:AlternateContent>
    <mc:AlternateContent xmlns:mc="http://schemas.openxmlformats.org/markup-compatibility/2006">
      <mc:Choice Requires="x14">
        <control shapeId="1039" r:id="rId387" name="Button 15">
          <controlPr defaultSize="0" print="0" autoFill="0" autoPict="0" macro="[0]!SerienbriefToPDF">
            <anchor moveWithCells="1" sizeWithCells="1">
              <from>
                <xdr:col>0</xdr:col>
                <xdr:colOff>66675</xdr:colOff>
                <xdr:row>1</xdr:row>
                <xdr:rowOff>47625</xdr:rowOff>
              </from>
              <to>
                <xdr:col>4</xdr:col>
                <xdr:colOff>495300</xdr:colOff>
                <xdr:row>1</xdr:row>
                <xdr:rowOff>285750</xdr:rowOff>
              </to>
            </anchor>
          </controlPr>
        </control>
      </mc:Choice>
    </mc:AlternateContent>
    <mc:AlternateContent xmlns:mc="http://schemas.openxmlformats.org/markup-compatibility/2006">
      <mc:Choice Requires="x14">
        <control shapeId="1052" r:id="rId388" name="Button 28">
          <controlPr defaultSize="0" print="0" autoFill="0" autoPict="0" macro="[0]!AddRowImage_tbl">
            <anchor moveWithCells="1" sizeWithCells="1">
              <from>
                <xdr:col>4</xdr:col>
                <xdr:colOff>57150</xdr:colOff>
                <xdr:row>25</xdr:row>
                <xdr:rowOff>47625</xdr:rowOff>
              </from>
              <to>
                <xdr:col>4</xdr:col>
                <xdr:colOff>276225</xdr:colOff>
                <xdr:row>25</xdr:row>
                <xdr:rowOff>228600</xdr:rowOff>
              </to>
            </anchor>
          </controlPr>
        </control>
      </mc:Choice>
    </mc:AlternateContent>
    <mc:AlternateContent xmlns:mc="http://schemas.openxmlformats.org/markup-compatibility/2006">
      <mc:Choice Requires="x14">
        <control shapeId="1053" r:id="rId389" name="Button 29">
          <controlPr defaultSize="0" print="0" autoFill="0" autoPict="0" macro="[0]!DeleteRowImage_tbl">
            <anchor moveWithCells="1" sizeWithCells="1">
              <from>
                <xdr:col>4</xdr:col>
                <xdr:colOff>314325</xdr:colOff>
                <xdr:row>25</xdr:row>
                <xdr:rowOff>47625</xdr:rowOff>
              </from>
              <to>
                <xdr:col>4</xdr:col>
                <xdr:colOff>495300</xdr:colOff>
                <xdr:row>25</xdr:row>
                <xdr:rowOff>228600</xdr:rowOff>
              </to>
            </anchor>
          </controlPr>
        </control>
      </mc:Choice>
    </mc:AlternateContent>
    <mc:AlternateContent xmlns:mc="http://schemas.openxmlformats.org/markup-compatibility/2006">
      <mc:Choice Requires="x14">
        <control shapeId="1054" r:id="rId390" name="Button 30">
          <controlPr defaultSize="0" print="0" autoFill="0" autoPict="0" macro="[0]!AddRowRowHeight_tbl">
            <anchor moveWithCells="1" sizeWithCells="1">
              <from>
                <xdr:col>4</xdr:col>
                <xdr:colOff>57150</xdr:colOff>
                <xdr:row>33</xdr:row>
                <xdr:rowOff>47625</xdr:rowOff>
              </from>
              <to>
                <xdr:col>4</xdr:col>
                <xdr:colOff>276225</xdr:colOff>
                <xdr:row>33</xdr:row>
                <xdr:rowOff>228600</xdr:rowOff>
              </to>
            </anchor>
          </controlPr>
        </control>
      </mc:Choice>
    </mc:AlternateContent>
    <mc:AlternateContent xmlns:mc="http://schemas.openxmlformats.org/markup-compatibility/2006">
      <mc:Choice Requires="x14">
        <control shapeId="1055" r:id="rId391" name="Button 31">
          <controlPr defaultSize="0" print="0" autoFill="0" autoPict="0" macro="[0]!DeleteRowRowHeight_tbl">
            <anchor moveWithCells="1" sizeWithCells="1">
              <from>
                <xdr:col>4</xdr:col>
                <xdr:colOff>314325</xdr:colOff>
                <xdr:row>33</xdr:row>
                <xdr:rowOff>47625</xdr:rowOff>
              </from>
              <to>
                <xdr:col>4</xdr:col>
                <xdr:colOff>495300</xdr:colOff>
                <xdr:row>33</xdr:row>
                <xdr:rowOff>228600</xdr:rowOff>
              </to>
            </anchor>
          </controlPr>
        </control>
      </mc:Choice>
    </mc:AlternateContent>
    <mc:AlternateContent xmlns:mc="http://schemas.openxmlformats.org/markup-compatibility/2006">
      <mc:Choice Requires="x14">
        <control shapeId="1056" r:id="rId392" name="Button 32">
          <controlPr defaultSize="0" print="0" autoFill="0" autoPict="0" macro="[0]!AddRowCheckCellSize_tbl">
            <anchor moveWithCells="1" sizeWithCells="1">
              <from>
                <xdr:col>4</xdr:col>
                <xdr:colOff>57150</xdr:colOff>
                <xdr:row>45</xdr:row>
                <xdr:rowOff>47625</xdr:rowOff>
              </from>
              <to>
                <xdr:col>4</xdr:col>
                <xdr:colOff>276225</xdr:colOff>
                <xdr:row>45</xdr:row>
                <xdr:rowOff>228600</xdr:rowOff>
              </to>
            </anchor>
          </controlPr>
        </control>
      </mc:Choice>
    </mc:AlternateContent>
    <mc:AlternateContent xmlns:mc="http://schemas.openxmlformats.org/markup-compatibility/2006">
      <mc:Choice Requires="x14">
        <control shapeId="1057" r:id="rId393" name="Button 33">
          <controlPr defaultSize="0" print="0" autoFill="0" autoPict="0" macro="[0]!DeleteRowCheckCellSize_tbl">
            <anchor moveWithCells="1" sizeWithCells="1">
              <from>
                <xdr:col>4</xdr:col>
                <xdr:colOff>314325</xdr:colOff>
                <xdr:row>45</xdr:row>
                <xdr:rowOff>47625</xdr:rowOff>
              </from>
              <to>
                <xdr:col>4</xdr:col>
                <xdr:colOff>495300</xdr:colOff>
                <xdr:row>45</xdr:row>
                <xdr:rowOff>228600</xdr:rowOff>
              </to>
            </anchor>
          </controlPr>
        </control>
      </mc:Choice>
    </mc:AlternateContent>
    <mc:AlternateContent xmlns:mc="http://schemas.openxmlformats.org/markup-compatibility/2006">
      <mc:Choice Requires="x14">
        <control shapeId="1060" r:id="rId394" name="Button 36">
          <controlPr defaultSize="0" print="0" autoFill="0" autoPict="0" macro="[0]!AddRowIDs_tbl">
            <anchor moveWithCells="1" sizeWithCells="1">
              <from>
                <xdr:col>4</xdr:col>
                <xdr:colOff>47625</xdr:colOff>
                <xdr:row>424</xdr:row>
                <xdr:rowOff>47625</xdr:rowOff>
              </from>
              <to>
                <xdr:col>4</xdr:col>
                <xdr:colOff>266700</xdr:colOff>
                <xdr:row>424</xdr:row>
                <xdr:rowOff>228600</xdr:rowOff>
              </to>
            </anchor>
          </controlPr>
        </control>
      </mc:Choice>
    </mc:AlternateContent>
    <mc:AlternateContent xmlns:mc="http://schemas.openxmlformats.org/markup-compatibility/2006">
      <mc:Choice Requires="x14">
        <control shapeId="1061" r:id="rId395" name="Button 37">
          <controlPr defaultSize="0" print="0" autoFill="0" autoPict="0" macro="[0]!DeleteRowIDs_tbl">
            <anchor moveWithCells="1" sizeWithCells="1">
              <from>
                <xdr:col>4</xdr:col>
                <xdr:colOff>304800</xdr:colOff>
                <xdr:row>424</xdr:row>
                <xdr:rowOff>47625</xdr:rowOff>
              </from>
              <to>
                <xdr:col>4</xdr:col>
                <xdr:colOff>485775</xdr:colOff>
                <xdr:row>424</xdr:row>
                <xdr:rowOff>228600</xdr:rowOff>
              </to>
            </anchor>
          </controlPr>
        </control>
      </mc:Choice>
    </mc:AlternateContent>
    <mc:AlternateContent xmlns:mc="http://schemas.openxmlformats.org/markup-compatibility/2006">
      <mc:Choice Requires="x14">
        <control shapeId="1071" r:id="rId396" name="Button 47">
          <controlPr defaultSize="0" print="0" autoFill="0" autoPict="0" macro="[0]!init_updater_by_button">
            <anchor moveWithCells="1" sizeWithCells="1">
              <from>
                <xdr:col>2</xdr:col>
                <xdr:colOff>409575</xdr:colOff>
                <xdr:row>0</xdr:row>
                <xdr:rowOff>209550</xdr:rowOff>
              </from>
              <to>
                <xdr:col>4</xdr:col>
                <xdr:colOff>495300</xdr:colOff>
                <xdr:row>0</xdr:row>
                <xdr:rowOff>409575</xdr:rowOff>
              </to>
            </anchor>
          </controlPr>
        </control>
      </mc:Choice>
    </mc:AlternateContent>
    <mc:AlternateContent xmlns:mc="http://schemas.openxmlformats.org/markup-compatibility/2006">
      <mc:Choice Requires="x14">
        <control shapeId="1074" r:id="rId397" name="Button 50">
          <controlPr defaultSize="0" print="0" autoFill="0" autoPict="0" macro="[0]!send_Feedback">
            <anchor moveWithCells="1" sizeWithCells="1">
              <from>
                <xdr:col>2</xdr:col>
                <xdr:colOff>409575</xdr:colOff>
                <xdr:row>0</xdr:row>
                <xdr:rowOff>447675</xdr:rowOff>
              </from>
              <to>
                <xdr:col>4</xdr:col>
                <xdr:colOff>495300</xdr:colOff>
                <xdr:row>1</xdr:row>
                <xdr:rowOff>0</xdr:rowOff>
              </to>
            </anchor>
          </controlPr>
        </control>
      </mc:Choice>
    </mc:AlternateContent>
  </controls>
  <tableParts count="4">
    <tablePart r:id="rId398"/>
    <tablePart r:id="rId399"/>
    <tablePart r:id="rId400"/>
    <tablePart r:id="rId40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F22E80-E9E9-45EE-96ED-F7E374A25ADA}">
  <sheetPr codeName="Tabelle1"/>
  <dimension ref="A1:L39"/>
  <sheetViews>
    <sheetView zoomScaleNormal="100" zoomScalePageLayoutView="55" workbookViewId="0">
      <selection activeCell="H3" sqref="H3"/>
    </sheetView>
  </sheetViews>
  <sheetFormatPr baseColWidth="10" defaultColWidth="9.7109375" defaultRowHeight="15"/>
  <cols>
    <col min="1" max="1" width="21.85546875" style="64" bestFit="1" customWidth="1"/>
    <col min="2" max="2" width="23.28515625" style="83" bestFit="1" customWidth="1"/>
    <col min="3" max="3" width="22.28515625" style="64" customWidth="1"/>
    <col min="4" max="4" width="23.7109375" style="64" customWidth="1"/>
    <col min="5" max="5" width="7.140625" style="81" customWidth="1"/>
    <col min="6" max="6" width="11.42578125" style="81" customWidth="1"/>
    <col min="7" max="16384" width="9.7109375" style="81"/>
  </cols>
  <sheetData>
    <row r="1" spans="1:12" ht="18" customHeight="1">
      <c r="A1" s="7" t="s">
        <v>17</v>
      </c>
      <c r="B1" s="8"/>
      <c r="C1" s="75" t="str">
        <f>INDEX([1]!Maßnahmen_p[WH Code],MATCH($G$1,[1]!Maßnahmen_p[QBW ID],0))</f>
        <v>ULB_WH15</v>
      </c>
      <c r="D1" s="77"/>
      <c r="E1" s="64"/>
      <c r="F1" s="64"/>
      <c r="G1" s="80" t="s">
        <v>427</v>
      </c>
    </row>
    <row r="2" spans="1:12" ht="6.75" customHeight="1">
      <c r="A2" s="82"/>
    </row>
    <row r="3" spans="1:12" ht="396" customHeight="1">
      <c r="A3" s="126" t="str">
        <f>INDEX([1]!Maßnahmen_p[Bildpfad1],MATCH($G$1,[1]!Maßnahmen_p[QBW ID],0))</f>
        <v>D:\Projekte\P-23035_LHW_GEK_Selke\02_Steuerung\04_Grundlagen\01_Bilder\Fotoorganisation\Uhlenbach_5+218_4301.jpg</v>
      </c>
      <c r="B3" s="126"/>
      <c r="C3" s="126"/>
      <c r="D3" s="126"/>
      <c r="G3" s="84"/>
      <c r="L3" s="81">
        <f>INDEX([1]!Maßnahmen_p[BarrW Kat],1)</f>
        <v>0</v>
      </c>
    </row>
    <row r="4" spans="1:12" ht="1.5" customHeight="1">
      <c r="A4" s="83"/>
      <c r="C4" s="83"/>
      <c r="D4" s="83"/>
    </row>
    <row r="5" spans="1:12" ht="19.7" customHeight="1">
      <c r="A5" s="127" t="s">
        <v>2</v>
      </c>
      <c r="B5" s="128"/>
      <c r="C5" s="127" t="s">
        <v>3</v>
      </c>
      <c r="D5" s="129"/>
    </row>
    <row r="6" spans="1:12" s="87" customFormat="1" ht="30" customHeight="1">
      <c r="A6" s="4" t="s">
        <v>4</v>
      </c>
      <c r="B6" s="2" t="str">
        <f>INDEX([1]!Maßnahmen_p[Gewässer],MATCH($G$1,[1]!Maßnahmen_p[QBW ID],0))</f>
        <v>Uhlenbach</v>
      </c>
      <c r="C6" s="85" t="s">
        <v>12</v>
      </c>
      <c r="D6" s="86" t="str">
        <f>INDEX([1]!Maßnahmen_p[Bauwerksbezeichnung LHW],MATCH($G$1,[1]!Maßnahmen_p[QBW ID],0))</f>
        <v>56842-0053</v>
      </c>
    </row>
    <row r="7" spans="1:12">
      <c r="A7" s="1" t="s">
        <v>5</v>
      </c>
      <c r="B7" s="2" t="str">
        <f>INDEX([1]!Maßnahmen_p[OWK],MATCH($G$1,[1]!Maßnahmen_p[QBW ID],0))</f>
        <v>SAL20OW03-00</v>
      </c>
      <c r="C7" s="133" t="s">
        <v>10</v>
      </c>
      <c r="D7" s="136" t="str">
        <f>INDEX([1]!Maßnahmen_p[BW Kat],MATCH($G$1,[1]!Maßnahmen_p[QBW ID],0))</f>
        <v>Sohlenbauwerk</v>
      </c>
    </row>
    <row r="8" spans="1:12">
      <c r="A8" s="1" t="s">
        <v>6</v>
      </c>
      <c r="B8" s="2">
        <f>INDEX([1]!Maßnahmen_p[Gewässerordnung],MATCH($G$1,[1]!Maßnahmen_p[QBW ID],0))</f>
        <v>2</v>
      </c>
      <c r="C8" s="134"/>
      <c r="D8" s="137"/>
    </row>
    <row r="9" spans="1:12">
      <c r="A9" s="5" t="s">
        <v>437</v>
      </c>
      <c r="B9" s="79" t="str">
        <f>INDEX([1]!Maßnahmen_p[PLABS],MATCH($G$1,[1]!Maßnahmen_p[QBW ID],0))</f>
        <v>ULB_PA03</v>
      </c>
      <c r="C9" s="134"/>
      <c r="D9" s="137"/>
    </row>
    <row r="10" spans="1:12">
      <c r="A10" s="5" t="s">
        <v>61</v>
      </c>
      <c r="B10" s="6">
        <f>INDEX([1]!Maßnahmen_p[Fl. km],MATCH($G$1,[1]!Maßnahmen_p[QBW ID],0))</f>
        <v>5215.16960156</v>
      </c>
      <c r="C10" s="135"/>
      <c r="D10" s="138"/>
    </row>
    <row r="11" spans="1:12">
      <c r="A11" s="118" t="s">
        <v>441</v>
      </c>
      <c r="B11" s="65" t="str">
        <f>CONCATENATE("E ",INDEX([1]!Maßnahmen_p[Koordinaten E],MATCH($G$1,[1]!Maßnahmen_p[QBW ID],0)))</f>
        <v>E 641581</v>
      </c>
      <c r="C11" s="114" t="s">
        <v>17</v>
      </c>
      <c r="D11" s="116" t="str">
        <f>INDEX([1]!Maßnahmen_p[WH Code],MATCH($G$1,[1]!Maßnahmen_p[QBW ID],0))</f>
        <v>ULB_WH15</v>
      </c>
    </row>
    <row r="12" spans="1:12">
      <c r="A12" s="119"/>
      <c r="B12" s="66" t="str">
        <f>CONCATENATE("N ",INDEX([1]!Maßnahmen_p[Koordinaten N],MATCH($G$1,[1]!Maßnahmen_p[QBW ID],0)))</f>
        <v>N 5725456</v>
      </c>
      <c r="C12" s="115"/>
      <c r="D12" s="117"/>
    </row>
    <row r="14" spans="1:12" ht="19.7" customHeight="1">
      <c r="A14" s="130" t="s">
        <v>54</v>
      </c>
      <c r="B14" s="131"/>
      <c r="C14" s="131"/>
      <c r="D14" s="132"/>
    </row>
    <row r="15" spans="1:12" ht="4.5" customHeight="1">
      <c r="A15" s="67"/>
      <c r="B15" s="68"/>
      <c r="C15" s="69"/>
      <c r="D15" s="70"/>
    </row>
    <row r="16" spans="1:12" ht="20.100000000000001" customHeight="1">
      <c r="A16" s="78" t="s">
        <v>55</v>
      </c>
      <c r="B16" s="111" t="str">
        <f>INDEX([1]!Maßnahmen_p[Beschreibung],MATCH($G$1,[1]!Maßnahmen_p[QBW ID],0))</f>
        <v>- lange Raugleite am Auslass der Talsperre</v>
      </c>
      <c r="C16" s="112"/>
      <c r="D16" s="113"/>
    </row>
    <row r="17" spans="1:5" ht="30" customHeight="1">
      <c r="A17" s="89" t="s">
        <v>440</v>
      </c>
      <c r="B17" s="140" t="str">
        <f>INDEX([1]!Maßnahmen_p[DG Text],MATCH($G$1,[1]!Maßnahmen_p[QBW ID],0))</f>
        <v>nicht durchgängig</v>
      </c>
      <c r="C17" s="140"/>
      <c r="D17" s="140"/>
    </row>
    <row r="18" spans="1:5" ht="20.100000000000001" customHeight="1">
      <c r="A18" s="90" t="s">
        <v>11</v>
      </c>
      <c r="B18" s="109" t="str">
        <f>INDEX([1]!Maßnahmen_p[BarrW Text],MATCH($G$1,[1]!Maßnahmen_p[QBW ID],0))</f>
        <v>- Absturz vorh.</v>
      </c>
      <c r="C18" s="109"/>
      <c r="D18" s="109"/>
    </row>
    <row r="19" spans="1:5" ht="19.7" customHeight="1">
      <c r="A19" s="110" t="s">
        <v>16</v>
      </c>
      <c r="B19" s="110"/>
      <c r="C19" s="110"/>
      <c r="D19" s="110"/>
    </row>
    <row r="20" spans="1:5" ht="6.75" customHeight="1">
      <c r="A20" s="68"/>
      <c r="B20" s="68"/>
      <c r="C20" s="69"/>
      <c r="D20" s="70"/>
    </row>
    <row r="21" spans="1:5" ht="20.100000000000001" customHeight="1">
      <c r="A21" s="91" t="s">
        <v>7</v>
      </c>
      <c r="B21" s="111" t="str">
        <f>INDEX([1]!Maßnahmen_p[Maßnahmenvariante],MATCH($G$1,[1]!Maßnahmen_p[QBW ID],0))</f>
        <v>- kein Maßnahme vorgesehen</v>
      </c>
      <c r="C21" s="112"/>
      <c r="D21" s="113"/>
    </row>
    <row r="22" spans="1:5" ht="20.100000000000001" customHeight="1" thickBot="1">
      <c r="A22" s="3" t="s">
        <v>8</v>
      </c>
      <c r="B22" s="140" t="str">
        <f>INDEX([1]!Maßnahmen_p[Vorzugsvariante],MATCH($G$1,[1]!Maßnahmen_p[QBW ID],0))</f>
        <v>Keine Maßnahme vorgesehen</v>
      </c>
      <c r="C22" s="140"/>
      <c r="D22" s="140"/>
      <c r="E22" s="92"/>
    </row>
    <row r="23" spans="1:5" ht="28.5" customHeight="1">
      <c r="A23" s="91" t="s">
        <v>430</v>
      </c>
      <c r="B23" s="111" t="str">
        <f>INDEX([1]!Maßnahmen_p[Maßnahmenbeschreibung],MATCH($G$1,[1]!Maßnahmen_p[QBW ID],0))</f>
        <v>- keine punktuelle Maßnahme vorgesehen
- s. aber lineare Maßnahmen in diesem Planungsabschnitt</v>
      </c>
      <c r="C23" s="112"/>
      <c r="D23" s="113"/>
    </row>
    <row r="24" spans="1:5" ht="22.5" customHeight="1">
      <c r="A24" s="4" t="s">
        <v>9</v>
      </c>
      <c r="B24" s="109" t="str">
        <f>IF(INDEX([1]!Maßnahmen_p[Maßnahmenpriorität],MATCH($G$1,[1]!Maßnahmen_p[QBW ID],0))="","",IF(INDEX([1]!Maßnahmen_p[Maßnahmenpriorität],MATCH($G$1,[1]!Maßnahmen_p[QBW ID],0))="np","nicht prioritär",IF(INDEX([1]!Maßnahmen_p[Maßnahmenpriorität],MATCH($G$1,[1]!Maßnahmen_p[QBW ID],0))="p","prioritär","Fehler")))</f>
        <v>nicht prioritär</v>
      </c>
      <c r="C24" s="109"/>
      <c r="D24" s="109"/>
    </row>
    <row r="25" spans="1:5" ht="17.100000000000001" customHeight="1">
      <c r="A25" s="71"/>
      <c r="B25" s="72"/>
      <c r="C25" s="72"/>
      <c r="D25" s="72"/>
    </row>
    <row r="26" spans="1:5" ht="19.7" customHeight="1">
      <c r="A26" s="110" t="s">
        <v>13</v>
      </c>
      <c r="B26" s="110"/>
      <c r="C26" s="110"/>
      <c r="D26" s="110"/>
    </row>
    <row r="27" spans="1:5" ht="4.5" customHeight="1">
      <c r="A27" s="67"/>
      <c r="B27" s="68"/>
      <c r="C27" s="69"/>
      <c r="D27" s="70"/>
    </row>
    <row r="28" spans="1:5" ht="20.100000000000001" customHeight="1">
      <c r="A28" s="88" t="s">
        <v>14</v>
      </c>
      <c r="B28" s="111" t="str">
        <f>IF(INDEX([1]!Maßnahmen_p[bestehendes Wasserrecht],MATCH($G$1,[1]!Maßnahmen_p[QBW ID],0))="","",INDEX([1]!Maßnahmen_p[bestehendes Wasserrecht],MATCH($G$1,[1]!Maßnahmen_p[QBW ID],0)))</f>
        <v>nein</v>
      </c>
      <c r="C28" s="112"/>
      <c r="D28" s="113"/>
    </row>
    <row r="29" spans="1:5" ht="20.100000000000001" customHeight="1">
      <c r="A29" s="88" t="s">
        <v>448</v>
      </c>
      <c r="B29" s="111" t="str">
        <f>IF(INDEX([1]!Maßnahmen_p[Raumwiderstand],MATCH($G$1,[1]!Maßnahmen_p[QBW ID],0))="","",INDEX([1]!Maßnahmen_p[Raumwiderstand],MATCH($G$1,[1]!Maßnahmen_p[QBW ID],0)))</f>
        <v>-</v>
      </c>
      <c r="C29" s="112"/>
      <c r="D29" s="113"/>
    </row>
    <row r="30" spans="1:5" ht="20.100000000000001" customHeight="1">
      <c r="A30" s="90" t="s">
        <v>15</v>
      </c>
      <c r="B30" s="109" t="str">
        <f>IF(INDEX([1]!Maßnahmen_p[Anmerkung],MATCH($G$1,[1]!Maßnahmen_p[QBW ID],0))="","",INDEX([1]!Maßnahmen_p[Anmerkung],MATCH($G$1,[1]!Maßnahmen_p[QBW ID],0)))</f>
        <v>- gehört zur Talsperre "Hausteich Uhlenstein"</v>
      </c>
      <c r="C30" s="109"/>
      <c r="D30" s="109"/>
    </row>
    <row r="31" spans="1:5">
      <c r="A31" s="81"/>
      <c r="C31" s="83"/>
      <c r="D31" s="83"/>
    </row>
    <row r="32" spans="1:5" ht="233.45" customHeight="1">
      <c r="A32" s="139" t="str">
        <f>INDEX([1]!Maßnahmen_p[UELP_pfad],MATCH($G$1,[1]!Maßnahmen_p[QBW ID],0))</f>
        <v>y:\MuP-Water\Projekte\P-23035_LHW_GEK_Selke\03_Planung\03_Modelle_Ergebnisse\01_GIS\Karten_Steckbriefe\QBW_UELP_02031.jpg</v>
      </c>
      <c r="B32" s="139"/>
      <c r="C32" s="139" t="str">
        <f>INDEX([1]!Maßnahmen_p[DLP_pfad],MATCH($G$1,[1]!Maßnahmen_p[QBW ID],0))</f>
        <v>y:\MuP-Water\Projekte\P-23035_LHW_GEK_Selke\03_Planung\03_Modelle_Ergebnisse\01_GIS\Karten_Steckbriefe\QBW_DLP_02031.jpg</v>
      </c>
      <c r="D32" s="139"/>
    </row>
    <row r="34" spans="1:4">
      <c r="A34" s="120" t="s">
        <v>433</v>
      </c>
      <c r="B34" s="121"/>
      <c r="C34" s="121"/>
      <c r="D34" s="122"/>
    </row>
    <row r="35" spans="1:4">
      <c r="A35" s="123"/>
      <c r="B35" s="124"/>
      <c r="C35" s="124"/>
      <c r="D35" s="125"/>
    </row>
    <row r="39" spans="1:4">
      <c r="D39" s="93"/>
    </row>
  </sheetData>
  <dataConsolidate/>
  <mergeCells count="24">
    <mergeCell ref="A26:D26"/>
    <mergeCell ref="B28:D28"/>
    <mergeCell ref="A34:D35"/>
    <mergeCell ref="A3:D3"/>
    <mergeCell ref="A5:B5"/>
    <mergeCell ref="C5:D5"/>
    <mergeCell ref="A14:D14"/>
    <mergeCell ref="B16:D16"/>
    <mergeCell ref="B30:D30"/>
    <mergeCell ref="C7:C10"/>
    <mergeCell ref="D7:D10"/>
    <mergeCell ref="A32:B32"/>
    <mergeCell ref="C32:D32"/>
    <mergeCell ref="B24:D24"/>
    <mergeCell ref="B17:D17"/>
    <mergeCell ref="B29:D29"/>
    <mergeCell ref="B22:D22"/>
    <mergeCell ref="B23:D23"/>
    <mergeCell ref="B18:D18"/>
    <mergeCell ref="A19:D19"/>
    <mergeCell ref="B21:D21"/>
    <mergeCell ref="C11:C12"/>
    <mergeCell ref="D11:D12"/>
    <mergeCell ref="A11:A12"/>
  </mergeCells>
  <conditionalFormatting sqref="A5 C5 A26 A19 A14 A1:D1">
    <cfRule type="expression" dxfId="0" priority="1">
      <formula>IF($B$24="prioritär",1,0)</formula>
    </cfRule>
  </conditionalFormatting>
  <pageMargins left="0.70866141732283472" right="0.70866141732283472" top="1.0588541666666667" bottom="0.74803149606299213" header="0.31496062992125984" footer="0.31496062992125984"/>
  <pageSetup paperSize="9" scale="95" fitToWidth="0" fitToHeight="0" orientation="portrait" r:id="rId1"/>
  <headerFooter scaleWithDoc="0" alignWithMargins="0">
    <oddHeader>&amp;L&amp;"Arial,Standard"Gewässerentwicklungskonzept Selke
Punktuelle Maßnahmen&amp;R&amp;G</oddHeader>
    <oddFooter>&amp;L&amp;7
&amp;R&amp;7Seite &amp;P von &amp;N</oddFooter>
  </headerFooter>
  <rowBreaks count="1" manualBreakCount="1">
    <brk id="18" max="16383" man="1"/>
  </rowBreaks>
  <legacyDrawingHF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1AA4FABE-98C2-4EA0-BF87-8A032D9086C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2</vt:i4>
      </vt:variant>
      <vt:variant>
        <vt:lpstr>Benannte Bereiche</vt:lpstr>
      </vt:variant>
      <vt:variant>
        <vt:i4>5</vt:i4>
      </vt:variant>
    </vt:vector>
  </HeadingPairs>
  <TitlesOfParts>
    <vt:vector size="7" baseType="lpstr">
      <vt:lpstr>Steckbrief_Einstellung</vt:lpstr>
      <vt:lpstr>Steckbrief_Darstellung</vt:lpstr>
      <vt:lpstr>Steckbrief_Darstellung!Druckbereich</vt:lpstr>
      <vt:lpstr>Steckbrief_Darstellung!Drucktitel</vt:lpstr>
      <vt:lpstr>Export_Path</vt:lpstr>
      <vt:lpstr>export_SingleFile_name</vt:lpstr>
      <vt:lpstr>IDs_Cell</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Bartels, Leonard</dc:creator>
  <cp:lastModifiedBy>Leonhard Sommer</cp:lastModifiedBy>
  <cp:lastPrinted>2024-09-12T08:14:19Z</cp:lastPrinted>
  <dcterms:created xsi:type="dcterms:W3CDTF">2020-04-02T12:35:51Z</dcterms:created>
  <dcterms:modified xsi:type="dcterms:W3CDTF">2024-11-19T14:25:53Z</dcterms:modified>
</cp:coreProperties>
</file>