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-A121-19\Downloads\"/>
    </mc:Choice>
  </mc:AlternateContent>
  <xr:revisionPtr revIDLastSave="0" documentId="8_{3E7484CD-3DF2-46DB-B0FA-843E676A3285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Arkusz3" sheetId="4" r:id="rId1"/>
    <sheet name="Arkusz4" sheetId="5" r:id="rId2"/>
    <sheet name="Arkusz5" sheetId="6" r:id="rId3"/>
    <sheet name="Arkusz6" sheetId="8" r:id="rId4"/>
    <sheet name="Arkusz7" sheetId="9" r:id="rId5"/>
    <sheet name="medical-data" sheetId="7" r:id="rId6"/>
    <sheet name="data" sheetId="1" r:id="rId7"/>
    <sheet name="Arkusz2" sheetId="3" r:id="rId8"/>
    <sheet name="Arkusz1" sheetId="2" r:id="rId9"/>
  </sheets>
  <definedNames>
    <definedName name="_xlchart.v1.0" hidden="1">'medical-data'!$F$1</definedName>
    <definedName name="_xlchart.v1.1" hidden="1">'medical-data'!$F$2:$F$101</definedName>
    <definedName name="_xlchart.v1.10" hidden="1">'medical-data'!$F:$F</definedName>
    <definedName name="_xlchart.v1.11" hidden="1">'medical-data'!$L$8</definedName>
    <definedName name="_xlchart.v1.12" hidden="1">'medical-data'!$F$1</definedName>
    <definedName name="_xlchart.v1.13" hidden="1">'medical-data'!$F$2:$F$101</definedName>
    <definedName name="_xlchart.v1.2" hidden="1">'medical-data'!$A$2:$E$101</definedName>
    <definedName name="_xlchart.v1.3" hidden="1">'medical-data'!$B$1</definedName>
    <definedName name="_xlchart.v1.4" hidden="1">'medical-data'!$B$1:$B$101</definedName>
    <definedName name="_xlchart.v1.5" hidden="1">'medical-data'!$B$2:$B$101</definedName>
    <definedName name="_xlchart.v1.6" hidden="1">'medical-data'!$B:$B</definedName>
    <definedName name="_xlchart.v1.7" hidden="1">'medical-data'!$F$1</definedName>
    <definedName name="_xlchart.v1.8" hidden="1">'medical-data'!$F$2:$F$101</definedName>
    <definedName name="_xlchart.v1.9" hidden="1">'medical-data'!$F$1</definedName>
    <definedName name="ExternalData_1" localSheetId="5" hidden="1">'medical-data'!$A$1:$F$101</definedName>
  </definedNames>
  <calcPr calcId="191029"/>
  <pivotCaches>
    <pivotCache cacheId="4" r:id="rId10"/>
    <pivotCache cacheId="17" r:id="rId11"/>
    <pivotCache cacheId="4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102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E59" i="2"/>
  <c r="G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78955-3F2C-48EA-95A2-F1D835399AF3}" keepAlive="1" name="Zapytanie — medical-data" description="Połączenie z zapytaniem „medical-data” w skoroszycie." type="5" refreshedVersion="8" background="1" saveData="1">
    <dbPr connection="Provider=Microsoft.Mashup.OleDb.1;Data Source=$Workbook$;Location=medical-data;Extended Properties=&quot;&quot;" command="SELECT * FROM [medical-data]"/>
  </connection>
</connections>
</file>

<file path=xl/sharedStrings.xml><?xml version="1.0" encoding="utf-8"?>
<sst xmlns="http://schemas.openxmlformats.org/spreadsheetml/2006/main" count="906" uniqueCount="227">
  <si>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</si>
  <si>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</si>
  <si>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</si>
  <si>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</si>
  <si>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</si>
  <si>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</si>
  <si>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</si>
  <si>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</si>
  <si>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</si>
  <si>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</si>
  <si>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</si>
  <si>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</si>
  <si>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</si>
  <si>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</si>
  <si>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</si>
  <si>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</si>
  <si>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</si>
  <si>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</si>
  <si>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</si>
  <si>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</si>
  <si>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</si>
  <si>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</si>
  <si>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</si>
  <si>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</si>
  <si>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</si>
  <si>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</si>
  <si>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</si>
  <si>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</si>
  <si>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</si>
  <si>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</si>
  <si>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</si>
  <si>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</si>
  <si>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</si>
  <si>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</si>
  <si>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</si>
  <si>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</si>
  <si>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</si>
  <si>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</si>
  <si>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</si>
  <si>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</si>
  <si>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</si>
  <si>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</si>
  <si>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</si>
  <si>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</si>
  <si>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</si>
  <si>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</si>
  <si>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</si>
  <si>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</si>
  <si>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</si>
  <si>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</si>
  <si>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</si>
  <si>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</si>
  <si>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</si>
  <si>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</si>
  <si>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</si>
  <si>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</si>
  <si>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</si>
  <si>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</si>
  <si>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</si>
  <si>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</si>
  <si>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</si>
  <si>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</si>
  <si>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</si>
  <si>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</si>
  <si>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</si>
  <si>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</si>
  <si>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</si>
  <si>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</si>
  <si>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</si>
  <si>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</si>
  <si>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</si>
  <si>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</si>
  <si>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</si>
  <si>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</si>
  <si>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</si>
  <si>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</si>
  <si>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</si>
  <si>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</si>
  <si>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</si>
  <si>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</si>
  <si>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</si>
  <si>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</si>
  <si>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</si>
  <si>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</si>
  <si>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</si>
  <si>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</si>
  <si>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</si>
  <si>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</si>
  <si>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</si>
  <si>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</si>
  <si>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</si>
  <si>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</si>
  <si>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</si>
  <si>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</si>
  <si>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</si>
  <si>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</si>
  <si>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</si>
  <si>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</si>
  <si>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</si>
  <si>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</si>
  <si>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</si>
  <si>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</si>
  <si>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</si>
  <si>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</si>
  <si>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</si>
  <si>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</si>
  <si>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</si>
  <si>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</si>
  <si>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</si>
  <si>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</si>
  <si>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</si>
  <si>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</si>
  <si>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</si>
  <si>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</si>
  <si>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</si>
  <si>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</si>
  <si>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</si>
  <si>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</si>
  <si>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</si>
  <si>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</si>
  <si>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</si>
  <si>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</si>
  <si>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</si>
  <si>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</si>
  <si>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</si>
  <si>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</si>
  <si>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</si>
  <si>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</si>
  <si>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</si>
  <si>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</si>
  <si>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</si>
  <si>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</si>
  <si>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</si>
  <si>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</si>
  <si>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</si>
  <si>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</si>
  <si>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</si>
  <si>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</si>
  <si>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</si>
  <si>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</si>
  <si>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</si>
  <si>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</si>
  <si>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</si>
  <si>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</si>
  <si>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</si>
  <si>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</si>
  <si>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</si>
  <si>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</si>
  <si>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</si>
  <si>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</si>
  <si>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</si>
  <si>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</si>
  <si>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</si>
  <si>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</si>
  <si>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</si>
  <si>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</si>
  <si>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</si>
  <si>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</si>
  <si>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</si>
  <si>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</si>
  <si>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</si>
  <si>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</si>
  <si>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</si>
  <si>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</si>
  <si>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</si>
  <si>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</si>
  <si>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</si>
  <si>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</si>
  <si>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</si>
  <si>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</si>
  <si>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</si>
  <si>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</si>
  <si>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</si>
  <si>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</si>
  <si>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</si>
  <si>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</si>
  <si>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</si>
  <si>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</si>
  <si>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</si>
  <si>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</si>
  <si>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</si>
  <si>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</si>
  <si>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</si>
  <si>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</si>
  <si>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</si>
  <si>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</si>
  <si>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</si>
  <si>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</si>
  <si>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</si>
  <si>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</si>
  <si>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</si>
  <si>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</si>
  <si>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</si>
  <si>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</si>
  <si>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</si>
  <si>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</si>
  <si>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</si>
  <si>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</si>
  <si>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</si>
  <si>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</si>
  <si>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</si>
  <si>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</si>
  <si>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</si>
  <si>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</si>
  <si>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</si>
  <si>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</si>
  <si>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</si>
  <si>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</si>
  <si>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</si>
  <si>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</si>
  <si>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</si>
  <si>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</si>
  <si>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</si>
  <si>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Suma</t>
  </si>
  <si>
    <t>BMI</t>
  </si>
  <si>
    <t>Etykiety wierszy</t>
  </si>
  <si>
    <t>(puste)</t>
  </si>
  <si>
    <t>Suma końcowa</t>
  </si>
  <si>
    <t>Liczba z country</t>
  </si>
  <si>
    <t>Etykiety kolumn</t>
  </si>
  <si>
    <t>(Wszystko)</t>
  </si>
  <si>
    <t>Liczba z age</t>
  </si>
  <si>
    <t>Maksimum z height</t>
  </si>
  <si>
    <t>Suma z BMI</t>
  </si>
  <si>
    <t>Średnia z BMI</t>
  </si>
  <si>
    <t>Liczba z BMI</t>
  </si>
  <si>
    <t>Średnia z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</si>
</sst>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1" xr:uid="{00000000-0005-0000-0000-000000000000}"/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[medical-data.xlsx]Arkusz3!Tabela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Arkusz3!$B$4</c:f>
              <c:strCache>
                <c:ptCount val="1"/>
                <c:pt idx="0">
                  <c:v>Liczba z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Arkusz3!$A$5:$A$17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Germany</c:v>
                  </c:pt>
                  <c:pt idx="2">
                    <c:v>Hungary</c:v>
                  </c:pt>
                  <c:pt idx="4">
                    <c:v>Poland</c:v>
                  </c:pt>
                  <c:pt idx="6">
                    <c:v>Slovakia</c:v>
                  </c:pt>
                </c:lvl>
              </c:multiLvlStrCache>
            </c:multiLvlStrRef>
          </c:cat>
          <c:val>
            <c:numRef>
              <c:f>Arkusz3!$B$5:$B$17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8-42D1-90A5-1318C9FE130A}"/>
            </c:ext>
          </c:extLst>
        </c:ser>
        <c:ser>
          <c:idx val="1"/>
          <c:order val="1"/>
          <c:tx>
            <c:strRef>
              <c:f>Arkusz3!$C$4</c:f>
              <c:strCache>
                <c:ptCount val="1"/>
                <c:pt idx="0">
                  <c:v>Maksimum z 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Arkusz3!$A$5:$A$17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Germany</c:v>
                  </c:pt>
                  <c:pt idx="2">
                    <c:v>Hungary</c:v>
                  </c:pt>
                  <c:pt idx="4">
                    <c:v>Poland</c:v>
                  </c:pt>
                  <c:pt idx="6">
                    <c:v>Slovakia</c:v>
                  </c:pt>
                </c:lvl>
              </c:multiLvlStrCache>
            </c:multiLvlStrRef>
          </c:cat>
          <c:val>
            <c:numRef>
              <c:f>Arkusz3!$C$5:$C$17</c:f>
              <c:numCache>
                <c:formatCode>General</c:formatCode>
                <c:ptCount val="8"/>
                <c:pt idx="0">
                  <c:v>197</c:v>
                </c:pt>
                <c:pt idx="1">
                  <c:v>197</c:v>
                </c:pt>
                <c:pt idx="2">
                  <c:v>197</c:v>
                </c:pt>
                <c:pt idx="3">
                  <c:v>196</c:v>
                </c:pt>
                <c:pt idx="4">
                  <c:v>195</c:v>
                </c:pt>
                <c:pt idx="5">
                  <c:v>196</c:v>
                </c:pt>
                <c:pt idx="6">
                  <c:v>194</c:v>
                </c:pt>
                <c:pt idx="7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8-42D1-90A5-1318C9FE130A}"/>
            </c:ext>
          </c:extLst>
        </c:ser>
        <c:ser>
          <c:idx val="2"/>
          <c:order val="2"/>
          <c:tx>
            <c:strRef>
              <c:f>Arkusz3!$D$4</c:f>
              <c:strCache>
                <c:ptCount val="1"/>
                <c:pt idx="0">
                  <c:v>Średnia z BMI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Arkusz3!$A$5:$A$17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Germany</c:v>
                  </c:pt>
                  <c:pt idx="2">
                    <c:v>Hungary</c:v>
                  </c:pt>
                  <c:pt idx="4">
                    <c:v>Poland</c:v>
                  </c:pt>
                  <c:pt idx="6">
                    <c:v>Slovakia</c:v>
                  </c:pt>
                </c:lvl>
              </c:multiLvlStrCache>
            </c:multiLvlStrRef>
          </c:cat>
          <c:val>
            <c:numRef>
              <c:f>Arkusz3!$D$5:$D$17</c:f>
              <c:numCache>
                <c:formatCode>General</c:formatCode>
                <c:ptCount val="8"/>
                <c:pt idx="0">
                  <c:v>27.249017441454455</c:v>
                </c:pt>
                <c:pt idx="1">
                  <c:v>30.235364902948874</c:v>
                </c:pt>
                <c:pt idx="2">
                  <c:v>30.66137503718662</c:v>
                </c:pt>
                <c:pt idx="3">
                  <c:v>28.912138341534298</c:v>
                </c:pt>
                <c:pt idx="4">
                  <c:v>28.994272420957966</c:v>
                </c:pt>
                <c:pt idx="5">
                  <c:v>26.821420822755442</c:v>
                </c:pt>
                <c:pt idx="6">
                  <c:v>26.056931912843424</c:v>
                </c:pt>
                <c:pt idx="7">
                  <c:v>32.044930436476939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8-42D1-90A5-1318C9FE130A}"/>
            </c:ext>
          </c:extLst>
        </c:ser>
        <c:ser>
          <c:idx val="3"/>
          <c:order val="3"/>
          <c:tx>
            <c:strRef>
              <c:f>Arkusz3!$E$4</c:f>
              <c:strCache>
                <c:ptCount val="1"/>
                <c:pt idx="0">
                  <c:v>Suma z BMI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Arkusz3!$A$5:$A$17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Germany</c:v>
                  </c:pt>
                  <c:pt idx="2">
                    <c:v>Hungary</c:v>
                  </c:pt>
                  <c:pt idx="4">
                    <c:v>Poland</c:v>
                  </c:pt>
                  <c:pt idx="6">
                    <c:v>Slovakia</c:v>
                  </c:pt>
                </c:lvl>
              </c:multiLvlStrCache>
            </c:multiLvlStrRef>
          </c:cat>
          <c:val>
            <c:numRef>
              <c:f>Arkusz3!$E$5:$E$17</c:f>
              <c:numCache>
                <c:formatCode>General</c:formatCode>
                <c:ptCount val="8"/>
                <c:pt idx="0">
                  <c:v>435.98427906327129</c:v>
                </c:pt>
                <c:pt idx="1">
                  <c:v>604.70729805897747</c:v>
                </c:pt>
                <c:pt idx="2">
                  <c:v>214.62962526030634</c:v>
                </c:pt>
                <c:pt idx="3">
                  <c:v>375.8577984399459</c:v>
                </c:pt>
                <c:pt idx="4">
                  <c:v>260.9484517886217</c:v>
                </c:pt>
                <c:pt idx="5">
                  <c:v>321.85704987306531</c:v>
                </c:pt>
                <c:pt idx="6">
                  <c:v>312.68318295412109</c:v>
                </c:pt>
                <c:pt idx="7">
                  <c:v>352.49423480124631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8-42D1-90A5-1318C9FE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81600"/>
        <c:axId val="666187360"/>
      </c:barChart>
      <c:catAx>
        <c:axId val="6661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187360"/>
        <c:crosses val="autoZero"/>
        <c:auto val="1"/>
        <c:lblAlgn val="ctr"/>
        <c:lblOffset val="100"/>
        <c:noMultiLvlLbl val="0"/>
      </c:catAx>
      <c:valAx>
        <c:axId val="666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1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[medical-data.xlsx]Arkusz4!Tabela przestawna3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Arkusz4!$B$4:$B$8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D-4FE6-B987-50A2F05D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80640"/>
        <c:axId val="666194560"/>
      </c:barChart>
      <c:catAx>
        <c:axId val="6661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194560"/>
        <c:crosses val="autoZero"/>
        <c:auto val="1"/>
        <c:lblAlgn val="ctr"/>
        <c:lblOffset val="100"/>
        <c:noMultiLvlLbl val="0"/>
      </c:catAx>
      <c:valAx>
        <c:axId val="6661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1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[medical-data.xlsx]Arkusz5!Tabela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Arkusz5!$B$3:$B$4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Arkusz5!$B$5:$B$7</c:f>
              <c:numCache>
                <c:formatCode>General</c:formatCode>
                <c:ptCount val="2"/>
                <c:pt idx="0">
                  <c:v>83.666666666666671</c:v>
                </c:pt>
                <c:pt idx="1">
                  <c:v>82.916666666666671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4-4140-9D2F-5C3F05F452F1}"/>
            </c:ext>
          </c:extLst>
        </c:ser>
        <c:ser>
          <c:idx val="1"/>
          <c:order val="1"/>
          <c:tx>
            <c:strRef>
              <c:f>Arkusz5!$C$3:$C$4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Arkusz5!$A$5:$A$7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Arkusz5!$C$5:$C$7</c:f>
              <c:numCache>
                <c:formatCode>General</c:formatCode>
                <c:ptCount val="2"/>
                <c:pt idx="0">
                  <c:v>81.583333333333329</c:v>
                </c:pt>
                <c:pt idx="1">
                  <c:v>92.909090909090907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4-4140-9D2F-5C3F05F4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83520"/>
        <c:axId val="666178240"/>
      </c:barChart>
      <c:catAx>
        <c:axId val="6661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178240"/>
        <c:crosses val="autoZero"/>
        <c:auto val="1"/>
        <c:lblAlgn val="ctr"/>
        <c:lblOffset val="100"/>
        <c:noMultiLvlLbl val="0"/>
      </c:catAx>
      <c:valAx>
        <c:axId val="6661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1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[medical-data.xlsx]Arkusz6!Tabela przestawna19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Arkusz6!$B$3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Arkusz6!$A$4:$A$8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Arkusz6!$B$4:$B$8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D-44A2-85C4-7BCE8CC6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0000007-C306-4F75-971E-B6A5962EAA88}">
          <cx:tx>
            <cx:txData>
              <cx:f>_xlchart.v1.3</cx:f>
              <cx:v>age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4FF6AD41-FE2C-4864-AF6C-8CBC28A6FCDC}">
          <cx:tx>
            <cx:txData>
              <cx:f>_xlchart.v1.12</cx:f>
              <cx:v>BMI</cx:v>
            </cx:txData>
          </cx:tx>
          <cx:dataId val="0"/>
          <cx:layoutPr>
            <cx:binning intervalClosed="r" underflow="18" overflow="24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19</xdr:row>
      <xdr:rowOff>161925</xdr:rowOff>
    </xdr:from>
    <xdr:to>
      <xdr:col>5</xdr:col>
      <xdr:colOff>161925</xdr:colOff>
      <xdr:row>35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2C26D5-9112-E15C-72E9-CCEFA2962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9524</xdr:rowOff>
    </xdr:from>
    <xdr:to>
      <xdr:col>8</xdr:col>
      <xdr:colOff>809625</xdr:colOff>
      <xdr:row>31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FA66DF-2A14-129A-5D00-4277921C2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9525</xdr:rowOff>
    </xdr:from>
    <xdr:to>
      <xdr:col>6</xdr:col>
      <xdr:colOff>171450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086438-B419-3472-CCDF-5AD0584D9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12</xdr:row>
      <xdr:rowOff>9525</xdr:rowOff>
    </xdr:from>
    <xdr:to>
      <xdr:col>5</xdr:col>
      <xdr:colOff>47625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A56191-E299-181D-8750-71030AAE4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12</xdr:row>
      <xdr:rowOff>19050</xdr:rowOff>
    </xdr:from>
    <xdr:to>
      <xdr:col>13</xdr:col>
      <xdr:colOff>652462</xdr:colOff>
      <xdr:row>27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CA0CAAA7-F8EA-BA45-46EF-EFAAC9BAD1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0612" y="2190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6</xdr:col>
      <xdr:colOff>414337</xdr:colOff>
      <xdr:row>28</xdr:row>
      <xdr:rowOff>133350</xdr:rowOff>
    </xdr:from>
    <xdr:to>
      <xdr:col>13</xdr:col>
      <xdr:colOff>185737</xdr:colOff>
      <xdr:row>43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13A72E8B-FFF1-3A2E-1DDB-76DCA12D91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3887" y="520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45964976852" createdVersion="8" refreshedVersion="8" minRefreshableVersion="3" recordCount="57" xr:uid="{C6B5EF0A-A910-4696-ACC6-A20FDA743B61}">
  <cacheSource type="worksheet">
    <worksheetSource name="Tabela2"/>
  </cacheSource>
  <cacheFields count="8">
    <cacheField name="first_name" numFmtId="0">
      <sharedItems/>
    </cacheField>
    <cacheField name="last_name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18" maxValue="60" count="34">
        <n v="32"/>
        <n v="21"/>
        <n v="31"/>
        <n v="59"/>
        <n v="46"/>
        <n v="40"/>
        <n v="50"/>
        <n v="20"/>
        <n v="52"/>
        <n v="45"/>
        <n v="53"/>
        <n v="39"/>
        <n v="44"/>
        <n v="29"/>
        <n v="27"/>
        <n v="35"/>
        <n v="47"/>
        <n v="60"/>
        <n v="23"/>
        <n v="48"/>
        <n v="18"/>
        <n v="54"/>
        <n v="51"/>
        <n v="34"/>
        <n v="26"/>
        <n v="42"/>
        <n v="33"/>
        <n v="36"/>
        <n v="55"/>
        <n v="56"/>
        <n v="49"/>
        <n v="43"/>
        <n v="25"/>
        <m/>
      </sharedItems>
    </cacheField>
    <cacheField name="height" numFmtId="0">
      <sharedItems containsString="0" containsBlank="1" containsNumber="1" containsInteger="1" minValue="155" maxValue="197"/>
    </cacheField>
    <cacheField name="wage" numFmtId="0">
      <sharedItems containsString="0" containsBlank="1" containsNumber="1" containsInteger="1" minValue="50" maxValue="120"/>
    </cacheField>
    <cacheField name="country" numFmtId="0">
      <sharedItems containsBlank="1" count="5">
        <s v="Germany"/>
        <s v="Hungary"/>
        <s v="Poland"/>
        <s v="Slovakia"/>
        <m/>
      </sharedItems>
    </cacheField>
    <cacheField name="BMI" numFmtId="0">
      <sharedItems containsMixedTypes="1" containsNumber="1" minValue="13.275718450645565" maxValue="47.466428658363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481607175927" createdVersion="8" refreshedVersion="8" minRefreshableVersion="3" recordCount="100" xr:uid="{E109AA95-CA48-4335-8312-2A76ABCBE041}">
  <cacheSource type="worksheet">
    <worksheetSource name="Tabela1"/>
  </cacheSource>
  <cacheFields count="8">
    <cacheField name="first_name" numFmtId="0">
      <sharedItems count="100">
        <s v="Bailie"/>
        <s v="Johanna"/>
        <s v="Mickie"/>
        <s v="Cathrine"/>
        <s v="Carmella"/>
        <s v="Lindi"/>
        <s v="Demetrius"/>
        <s v="Johannes"/>
        <s v="Cam"/>
        <s v="Vonny"/>
        <s v="Ermina"/>
        <s v="Bear"/>
        <s v="Lorie"/>
        <s v="Briney"/>
        <s v="Zonda"/>
        <s v="Cristi"/>
        <s v="Patricia"/>
        <s v="Yoko"/>
        <s v="Sax"/>
        <s v="Madlen"/>
        <s v="Wendell"/>
        <s v="Basilius"/>
        <s v="Phillis"/>
        <s v="Skelly"/>
        <s v="Em"/>
        <s v="Dion"/>
        <s v="Albertina"/>
        <s v="Austina"/>
        <s v="Skip"/>
        <s v="Wilona"/>
        <s v="Jule"/>
        <s v="Ariana"/>
        <s v="Winfield"/>
        <s v="Joya"/>
        <s v="Jorie"/>
        <s v="Sunny"/>
        <s v="Erhart"/>
        <s v="Wolfy"/>
        <s v="Christie"/>
        <s v="Lettie"/>
        <s v="Janifer"/>
        <s v="Pooh"/>
        <s v="Nataniel"/>
        <s v="Yance"/>
        <s v="Pierson"/>
        <s v="Carolin"/>
        <s v="Liam"/>
        <s v="Alain"/>
        <s v="Drake"/>
        <s v="Cullie"/>
        <s v="Saundra"/>
        <s v="Dall"/>
        <s v="Braden"/>
        <s v="Enrique"/>
        <s v="Joshuah"/>
        <s v="Jozef"/>
        <s v="Corette"/>
        <s v="Garry"/>
        <s v="Shem"/>
        <s v="Terry"/>
        <s v="Zoe"/>
        <s v="Blaine"/>
        <s v="Chicky"/>
        <s v="Kinnie"/>
        <s v="Sybila"/>
        <s v="Ivory"/>
        <s v="Dannie"/>
        <s v="Dukey"/>
        <s v="Hendrika"/>
        <s v="Hunt"/>
        <s v="Gorden"/>
        <s v="Thorpe"/>
        <s v="Brandais"/>
        <s v="Ernesto"/>
        <s v="Jodi"/>
        <s v="Vera"/>
        <s v="Carol"/>
        <s v="Taber"/>
        <s v="Terrijo"/>
        <s v="Tobiah"/>
        <s v="Grantley"/>
        <s v="Whittaker"/>
        <s v="Augie"/>
        <s v="Rriocard"/>
        <s v="Chas"/>
        <s v="Karine"/>
        <s v="Lilian"/>
        <s v="Honor"/>
        <s v="Walden"/>
        <s v="Siward"/>
        <s v="Salomone"/>
        <s v="Kylen"/>
        <s v="Arther"/>
        <s v="Clywd"/>
        <s v="Kyle"/>
        <s v="Galvin"/>
        <s v="Tersina"/>
        <s v="Jasmina"/>
        <s v="Yehudi"/>
        <s v="Rusty"/>
      </sharedItems>
    </cacheField>
    <cacheField name="last_name" numFmtId="0">
      <sharedItems count="100">
        <s v="Marzelli"/>
        <s v="Van Baaren"/>
        <s v="O'Leagham"/>
        <s v="Allso"/>
        <s v="Sawdon"/>
        <s v="Valentelli"/>
        <s v="Philipp"/>
        <s v="Davidai"/>
        <s v="Ferrey"/>
        <s v="Wrey"/>
        <s v="Chillingsworth"/>
        <s v="Enterle"/>
        <s v="Yurivtsev"/>
        <s v="Zottoli"/>
        <s v="Tetford"/>
        <s v="Crush"/>
        <s v="Bloxam"/>
        <s v="Rangall"/>
        <s v="Baswall"/>
        <s v="Crumbleholme"/>
        <s v="Leadbitter"/>
        <s v="Shatliff"/>
        <s v="Armes"/>
        <s v="Colmore"/>
        <s v="Mathews"/>
        <s v="Maryon"/>
        <s v="Siviour"/>
        <s v="Croney"/>
        <s v="Ingleton"/>
        <s v="Trouel"/>
        <s v="Sulland"/>
        <s v="Tampin"/>
        <s v="Fenn"/>
        <s v="Dallicott"/>
        <s v="Meegan"/>
        <s v="Levin"/>
        <s v="Meriot"/>
        <s v="Quigg"/>
        <s v="Ritchings"/>
        <s v="Hearmon"/>
        <s v="Tann"/>
        <s v="Tomaszewski"/>
        <s v="Diemer"/>
        <s v="Wivell"/>
        <s v="Ingledow"/>
        <s v="Dunkirk"/>
        <s v="Azemar"/>
        <s v="McGing"/>
        <s v="Mannering"/>
        <s v="Roskelley"/>
        <s v="Ledwith"/>
        <s v="Gerger"/>
        <s v="Corish"/>
        <s v="Matsell"/>
        <s v="Cridlin"/>
        <s v="Gooday"/>
        <s v="Hayne"/>
        <s v="Hulkes"/>
        <s v="Elam"/>
        <s v="Vedenisov"/>
        <s v="Amys"/>
        <s v="Andersen"/>
        <s v="Jolliff"/>
        <s v="Gallehawk"/>
        <s v="Guerry"/>
        <s v="Blackborough"/>
        <s v="Flea"/>
        <s v="Willatts"/>
        <s v="Sysland"/>
        <s v="Klee"/>
        <s v="Rucklidge"/>
        <s v="Teall"/>
        <s v="Accum"/>
        <s v="Lancashire"/>
        <s v="Rudiger"/>
        <s v="McGorley"/>
        <s v="Dalziell"/>
        <s v="Kupper"/>
        <s v="Guise"/>
        <s v="Claeskens"/>
        <s v="Roux"/>
        <s v="Shipsey"/>
        <s v="Harkin"/>
        <s v="Shelp"/>
        <s v="Cacacie"/>
        <s v="Domange"/>
        <s v="Maddison"/>
        <s v="Rosie"/>
        <s v="Handford"/>
        <s v="Hambribe"/>
        <s v="Zorzi"/>
        <s v="Matfield"/>
        <s v="Bromilow"/>
        <s v="Cummins"/>
        <s v="Hyndman"/>
        <s v="Coudray"/>
        <s v="Escofier"/>
        <s v="Clayal"/>
        <s v="Moultrie"/>
        <s v="Pifford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 count="36">
        <n v="32"/>
        <n v="33"/>
        <n v="21"/>
        <n v="44"/>
        <n v="50"/>
        <n v="52"/>
        <n v="31"/>
        <n v="59"/>
        <n v="46"/>
        <n v="26"/>
        <n v="40"/>
        <n v="39"/>
        <n v="36"/>
        <n v="35"/>
        <n v="20"/>
        <n v="60"/>
        <n v="47"/>
        <n v="45"/>
        <n v="53"/>
        <n v="56"/>
        <n v="23"/>
        <n v="42"/>
        <n v="55"/>
        <n v="34"/>
        <n v="48"/>
        <n v="41"/>
        <n v="29"/>
        <n v="27"/>
        <n v="43"/>
        <n v="28"/>
        <n v="18"/>
        <n v="54"/>
        <n v="51"/>
        <n v="25"/>
        <n v="49"/>
        <n v="58"/>
      </sharedItems>
    </cacheField>
    <cacheField name="height" numFmtId="0">
      <sharedItems containsSemiMixedTypes="0" containsString="0" containsNumber="1" containsInteger="1" minValue="155" maxValue="197" count="38">
        <n v="157"/>
        <n v="188"/>
        <n v="155"/>
        <n v="173"/>
        <n v="159"/>
        <n v="175"/>
        <n v="183"/>
        <n v="171"/>
        <n v="164"/>
        <n v="163"/>
        <n v="182"/>
        <n v="168"/>
        <n v="197"/>
        <n v="176"/>
        <n v="160"/>
        <n v="185"/>
        <n v="161"/>
        <n v="169"/>
        <n v="186"/>
        <n v="187"/>
        <n v="158"/>
        <n v="180"/>
        <n v="165"/>
        <n v="166"/>
        <n v="196"/>
        <n v="174"/>
        <n v="178"/>
        <n v="195"/>
        <n v="184"/>
        <n v="172"/>
        <n v="179"/>
        <n v="156"/>
        <n v="194"/>
        <n v="189"/>
        <n v="193"/>
        <n v="181"/>
        <n v="190"/>
        <n v="192"/>
      </sharedItems>
    </cacheField>
    <cacheField name="wage" numFmtId="0">
      <sharedItems containsSemiMixedTypes="0" containsString="0" containsNumber="1" containsInteger="1" minValue="50" maxValue="120" count="56">
        <n v="88"/>
        <n v="115"/>
        <n v="50"/>
        <n v="92"/>
        <n v="74"/>
        <n v="104"/>
        <n v="78"/>
        <n v="54"/>
        <n v="117"/>
        <n v="86"/>
        <n v="51"/>
        <n v="52"/>
        <n v="66"/>
        <n v="119"/>
        <n v="108"/>
        <n v="105"/>
        <n v="57"/>
        <n v="82"/>
        <n v="90"/>
        <n v="113"/>
        <n v="93"/>
        <n v="111"/>
        <n v="109"/>
        <n v="69"/>
        <n v="67"/>
        <n v="60"/>
        <n v="73"/>
        <n v="55"/>
        <n v="81"/>
        <n v="95"/>
        <n v="58"/>
        <n v="114"/>
        <n v="91"/>
        <n v="65"/>
        <n v="89"/>
        <n v="112"/>
        <n v="80"/>
        <n v="63"/>
        <n v="101"/>
        <n v="77"/>
        <n v="76"/>
        <n v="116"/>
        <n v="107"/>
        <n v="103"/>
        <n v="62"/>
        <n v="70"/>
        <n v="64"/>
        <n v="100"/>
        <n v="84"/>
        <n v="87"/>
        <n v="120"/>
        <n v="75"/>
        <n v="102"/>
        <n v="94"/>
        <n v="110"/>
        <n v="68"/>
      </sharedItems>
    </cacheField>
    <cacheField name="country" numFmtId="0">
      <sharedItems count="4">
        <s v="Germany"/>
        <s v="Poland"/>
        <s v="Hungary"/>
        <s v="Slovakia"/>
      </sharedItems>
    </cacheField>
    <cacheField name="BMI" numFmtId="0">
      <sharedItems containsSemiMixedTypes="0" containsString="0" containsNumber="1" minValue="13.275718450645565" maxValue="47.668642845697796" count="97">
        <n v="35.701245486632317"/>
        <n v="32.537347215934815"/>
        <n v="20.811654526534856"/>
        <n v="30.73941661933242"/>
        <n v="29.270994027135"/>
        <n v="33.95918367346939"/>
        <n v="23.291229956104985"/>
        <n v="18.467220683287167"/>
        <n v="43.500892325996439"/>
        <n v="32.368549813692653"/>
        <n v="15.396691220867044"/>
        <n v="27.636054421768712"/>
        <n v="17.374452871796585"/>
        <n v="17.006364503079183"/>
        <n v="38.41683884297521"/>
        <n v="32.249395323837675"/>
        <n v="41.015624999999993"/>
        <n v="21.453573713726524"/>
        <n v="25.127830533235937"/>
        <n v="31.634581999151262"/>
        <n v="31.511501698119819"/>
        <n v="30.061278760550348"/>
        <n v="25.165146272412706"/>
        <n v="44.140624999999993"/>
        <n v="37.25364524915878"/>
        <n v="42.060567216792172"/>
        <n v="34.25925925925926"/>
        <n v="19.100091827364558"/>
        <n v="28.08626864902471"/>
        <n v="32.660763536072004"/>
        <n v="14.056643065389423"/>
        <n v="27.639801313892001"/>
        <n v="23.20054323223178"/>
        <n v="22.129739727837229"/>
        <n v="22.308149910767405"/>
        <n v="32.824138366367883"/>
        <n v="29.242108636436463"/>
        <n v="29.717291255752794"/>
        <n v="34.577632361689474"/>
        <n v="16.604274846033086"/>
        <n v="28.906249999999993"/>
        <n v="20.871447344688089"/>
        <n v="28.060018903591683"/>
        <n v="17.441263978660103"/>
        <n v="19.605191995673341"/>
        <n v="21.561909262759922"/>
        <n v="13.275718450645565"/>
        <n v="34.865702479338843"/>
        <n v="34.74890574359317"/>
        <n v="41.873278236914608"/>
        <n v="28.40111107643332"/>
        <n v="23.875114784205696"/>
        <n v="32.690541781450875"/>
        <n v="45.032252829729401"/>
        <n v="31.17913832199547"/>
        <n v="32.051282051282051"/>
        <n v="35.349072086857717"/>
        <n v="25.308641975308639"/>
        <n v="21.256244021681368"/>
        <n v="21.545090797168363"/>
        <n v="28.274684359340444"/>
        <n v="25.432685955872639"/>
        <n v="29.687499999999993"/>
        <n v="42.607897153351701"/>
        <n v="39.950951307305878"/>
        <n v="28.725603371902601"/>
        <n v="17.802104368158147"/>
        <n v="22.600262984878366"/>
        <n v="42.324128862590399"/>
        <n v="16.139108704706373"/>
        <n v="33.145211860610942"/>
        <n v="33.313737017440722"/>
        <n v="24.508945765204302"/>
        <n v="26.298487836949374"/>
        <n v="47.668642845697796"/>
        <n v="27.994736989445986"/>
        <n v="24.021275987303035"/>
        <n v="32.660785690302497"/>
        <n v="43.967784352399732"/>
        <n v="30.461118308182492"/>
        <n v="13.285152513550857"/>
        <n v="31.884366032522056"/>
        <n v="17.619986850756082"/>
        <n v="23.163373273470786"/>
        <n v="29.296874999999993"/>
        <n v="32.314335554348133"/>
        <n v="33.412409368839583"/>
        <n v="18.115412710007302"/>
        <n v="26.588750913075234"/>
        <n v="43.547684714762667"/>
        <n v="33.306122448979593"/>
        <n v="22.437673130193907"/>
        <n v="26.038781163434905"/>
        <n v="27.669270833333336"/>
        <n v="34.331013389095226"/>
        <n v="47.466428658363419"/>
        <n v="20.9876543209876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510269444443" createdVersion="8" refreshedVersion="8" minRefreshableVersion="3" recordCount="100" xr:uid="{9B3713EB-8A89-417D-BABC-2AA39DC3B7D5}">
  <cacheSource type="worksheet">
    <worksheetSource name="medical_data"/>
  </cacheSource>
  <cacheFields count="6">
    <cacheField name="gender" numFmtId="0">
      <sharedItems/>
    </cacheField>
    <cacheField name="age" numFmtId="0">
      <sharedItems containsSemiMixedTypes="0" containsString="0" containsNumber="1" containsInteger="1" minValue="18" maxValue="60" count="39">
        <n v="40"/>
        <n v="31"/>
        <n v="41"/>
        <n v="18"/>
        <n v="26"/>
        <n v="43"/>
        <n v="50"/>
        <n v="58"/>
        <n v="48"/>
        <n v="46"/>
        <n v="56"/>
        <n v="34"/>
        <n v="21"/>
        <n v="37"/>
        <n v="38"/>
        <n v="54"/>
        <n v="42"/>
        <n v="33"/>
        <n v="29"/>
        <n v="27"/>
        <n v="53"/>
        <n v="35"/>
        <n v="25"/>
        <n v="49"/>
        <n v="28"/>
        <n v="20"/>
        <n v="23"/>
        <n v="52"/>
        <n v="51"/>
        <n v="57"/>
        <n v="47"/>
        <n v="55"/>
        <n v="24"/>
        <n v="59"/>
        <n v="19"/>
        <n v="60"/>
        <n v="45"/>
        <n v="22"/>
        <n v="44"/>
      </sharedItems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82" count="100">
        <n v="31.141775618137402"/>
        <n v="26.448979591836736"/>
        <n v="17.450132889473544"/>
        <n v="25.344352617079888"/>
        <n v="15.677052714089752"/>
        <n v="29.362880886426595"/>
        <n v="31.295200525969754"/>
        <n v="32.211757291411367"/>
        <n v="30.094959824689557"/>
        <n v="38.541117286705344"/>
        <n v="16.276041666666668"/>
        <n v="20.221606648199447"/>
        <n v="27.472527472527471"/>
        <n v="19.132653061224488"/>
        <n v="38.163929834389549"/>
        <n v="19.110752784496402"/>
        <n v="18.282548476454295"/>
        <n v="22.03840115928028"/>
        <n v="27.548209366391184"/>
        <n v="28.875440053795337"/>
        <n v="47.450572320499482"/>
        <n v="13.536026655560184"/>
        <n v="18.424036281179138"/>
        <n v="18.810069829163339"/>
        <n v="33.016800584368156"/>
        <n v="30.639380275176318"/>
        <n v="37.460978147762752"/>
        <n v="38.964546120905823"/>
        <n v="24.919900320398717"/>
        <n v="44.536940686784604"/>
        <n v="33.669081032141243"/>
        <n v="29.425079221367138"/>
        <n v="26.861206922865602"/>
        <n v="21.644120707596255"/>
        <n v="31.615792841281195"/>
        <n v="24.151672503320853"/>
        <n v="24.99420237573759"/>
        <n v="30.604848452307447"/>
        <n v="27.166919271354626"/>
        <n v="17.53640131788713"/>
        <n v="21.386791723569278"/>
        <n v="26.594984128799794"/>
        <n v="21.60410477990818"/>
        <n v="14.298378563870857"/>
        <n v="19.667590027700832"/>
        <n v="36.611538947102638"/>
        <n v="16.070124178232287"/>
        <n v="24.09297052154195"/>
        <n v="16.72768589824517"/>
        <n v="26.577894708582782"/>
        <n v="25.461980633463213"/>
        <n v="17.75568181818182"/>
        <n v="29.283902910276534"/>
        <n v="33.818938605619145"/>
        <n v="21.678806798473808"/>
        <n v="22.159108642052367"/>
        <n v="37.771177685950413"/>
        <n v="19.198960302457465"/>
        <n v="32.409972299168977"/>
        <n v="18.069727891156461"/>
        <n v="27.12031558185404"/>
        <n v="23.545706371191137"/>
        <n v="39.083509627451683"/>
        <n v="27.774270925388208"/>
        <n v="37.637848620572854"/>
        <n v="26.303618915481554"/>
        <n v="29.561945713517872"/>
        <n v="24.622960911049557"/>
        <n v="19.366400739969936"/>
        <n v="18.067807418429162"/>
        <n v="26.026174895895302"/>
        <n v="26.880951700077212"/>
        <n v="25.393431120318084"/>
        <n v="29.839409722222221"/>
        <n v="23.705841428534622"/>
        <n v="43.819539704313364"/>
        <n v="32.03125"/>
        <n v="35.785147392290249"/>
        <n v="29.11695740678709"/>
        <n v="28.378215191402003"/>
        <n v="32.830614548066073"/>
        <n v="23.795526441029089"/>
        <n v="45.437948801168403"/>
        <n v="22.408178985329645"/>
        <n v="19.623233908948194"/>
        <n v="30.853209920493647"/>
        <n v="29.954368578707204"/>
        <n v="20.371208691715712"/>
        <n v="39.183673469387756"/>
        <n v="30.004149510038619"/>
        <n v="18.645344042454013"/>
        <n v="32.071489268386287"/>
        <n v="23.183673469387756"/>
        <n v="20.043731778425659"/>
        <n v="30.110278896458279"/>
        <n v="32.824138366367883"/>
        <n v="32.326530612244895"/>
        <n v="33.601168736303876"/>
        <n v="30.147646164549464"/>
        <n v="38.2956573468173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Bailie"/>
    <s v="Marzelli"/>
    <s v="Male"/>
    <x v="0"/>
    <n v="157"/>
    <n v="88"/>
    <x v="0"/>
    <n v="35.701245486632317"/>
  </r>
  <r>
    <s v="Mickie"/>
    <s v="O'Leagham"/>
    <s v="Male"/>
    <x v="1"/>
    <n v="155"/>
    <n v="50"/>
    <x v="1"/>
    <n v="20.811654526534856"/>
  </r>
  <r>
    <s v="Demetrius"/>
    <s v="Philipp"/>
    <s v="Male"/>
    <x v="2"/>
    <n v="183"/>
    <n v="78"/>
    <x v="0"/>
    <n v="23.291229956104985"/>
  </r>
  <r>
    <s v="Johannes"/>
    <s v="Davidai"/>
    <s v="Male"/>
    <x v="3"/>
    <n v="171"/>
    <n v="54"/>
    <x v="2"/>
    <n v="18.467220683287167"/>
  </r>
  <r>
    <s v="Cam"/>
    <s v="Ferrey"/>
    <s v="Male"/>
    <x v="4"/>
    <n v="164"/>
    <n v="117"/>
    <x v="3"/>
    <n v="43.500892325996439"/>
  </r>
  <r>
    <s v="Bear"/>
    <s v="Enterle"/>
    <s v="Male"/>
    <x v="5"/>
    <n v="168"/>
    <n v="78"/>
    <x v="3"/>
    <n v="27.636054421768712"/>
  </r>
  <r>
    <s v="Sax"/>
    <s v="Baswall"/>
    <s v="Male"/>
    <x v="6"/>
    <n v="185"/>
    <n v="86"/>
    <x v="0"/>
    <n v="25.127830533235937"/>
  </r>
  <r>
    <s v="Wendell"/>
    <s v="Leadbitter"/>
    <s v="Male"/>
    <x v="7"/>
    <n v="169"/>
    <n v="90"/>
    <x v="0"/>
    <n v="31.511501698119819"/>
  </r>
  <r>
    <s v="Basilius"/>
    <s v="Shatliff"/>
    <s v="Male"/>
    <x v="8"/>
    <n v="186"/>
    <n v="104"/>
    <x v="0"/>
    <n v="30.061278760550348"/>
  </r>
  <r>
    <s v="Skelly"/>
    <s v="Colmore"/>
    <s v="Male"/>
    <x v="9"/>
    <n v="160"/>
    <n v="113"/>
    <x v="1"/>
    <n v="44.140624999999993"/>
  </r>
  <r>
    <s v="Em"/>
    <s v="Mathews"/>
    <s v="Male"/>
    <x v="9"/>
    <n v="158"/>
    <n v="93"/>
    <x v="0"/>
    <n v="37.25364524915878"/>
  </r>
  <r>
    <s v="Dion"/>
    <s v="Maryon"/>
    <s v="Male"/>
    <x v="10"/>
    <n v="158"/>
    <n v="105"/>
    <x v="2"/>
    <n v="42.060567216792172"/>
  </r>
  <r>
    <s v="Skip"/>
    <s v="Ingleton"/>
    <s v="Male"/>
    <x v="11"/>
    <n v="197"/>
    <n v="109"/>
    <x v="0"/>
    <n v="28.08626864902471"/>
  </r>
  <r>
    <s v="Jule"/>
    <s v="Sulland"/>
    <s v="Male"/>
    <x v="12"/>
    <n v="196"/>
    <n v="54"/>
    <x v="1"/>
    <n v="14.056643065389423"/>
  </r>
  <r>
    <s v="Winfield"/>
    <s v="Fenn"/>
    <s v="Male"/>
    <x v="6"/>
    <n v="188"/>
    <n v="82"/>
    <x v="3"/>
    <n v="23.20054323223178"/>
  </r>
  <r>
    <s v="Erhart"/>
    <s v="Meriot"/>
    <s v="Male"/>
    <x v="13"/>
    <n v="158"/>
    <n v="73"/>
    <x v="3"/>
    <n v="29.242108636436463"/>
  </r>
  <r>
    <s v="Wolfy"/>
    <s v="Quigg"/>
    <s v="Male"/>
    <x v="14"/>
    <n v="195"/>
    <n v="113"/>
    <x v="2"/>
    <n v="29.717291255752794"/>
  </r>
  <r>
    <s v="Nataniel"/>
    <s v="Diemer"/>
    <s v="Male"/>
    <x v="15"/>
    <n v="184"/>
    <n v="95"/>
    <x v="1"/>
    <n v="28.060018903591683"/>
  </r>
  <r>
    <s v="Yance"/>
    <s v="Wivell"/>
    <s v="Male"/>
    <x v="16"/>
    <n v="171"/>
    <n v="51"/>
    <x v="2"/>
    <n v="17.441263978660103"/>
  </r>
  <r>
    <s v="Pierson"/>
    <s v="Ingledow"/>
    <s v="Male"/>
    <x v="11"/>
    <n v="172"/>
    <n v="58"/>
    <x v="3"/>
    <n v="19.605191995673341"/>
  </r>
  <r>
    <s v="Liam"/>
    <s v="Azemar"/>
    <s v="Male"/>
    <x v="17"/>
    <n v="196"/>
    <n v="51"/>
    <x v="2"/>
    <n v="13.275718450645565"/>
  </r>
  <r>
    <s v="Alain"/>
    <s v="McGing"/>
    <s v="Male"/>
    <x v="18"/>
    <n v="176"/>
    <n v="108"/>
    <x v="2"/>
    <n v="34.865702479338843"/>
  </r>
  <r>
    <s v="Drake"/>
    <s v="Mannering"/>
    <s v="Male"/>
    <x v="0"/>
    <n v="173"/>
    <n v="104"/>
    <x v="3"/>
    <n v="34.74890574359317"/>
  </r>
  <r>
    <s v="Cullie"/>
    <s v="Roskelley"/>
    <s v="Male"/>
    <x v="19"/>
    <n v="165"/>
    <n v="114"/>
    <x v="3"/>
    <n v="41.873278236914608"/>
  </r>
  <r>
    <s v="Saundra"/>
    <s v="Ledwith"/>
    <s v="Male"/>
    <x v="20"/>
    <n v="179"/>
    <n v="91"/>
    <x v="0"/>
    <n v="28.40111107643332"/>
  </r>
  <r>
    <s v="Dall"/>
    <s v="Gerger"/>
    <s v="Male"/>
    <x v="21"/>
    <n v="165"/>
    <n v="65"/>
    <x v="2"/>
    <n v="23.875114784205696"/>
  </r>
  <r>
    <s v="Braden"/>
    <s v="Corish"/>
    <s v="Male"/>
    <x v="20"/>
    <n v="165"/>
    <n v="89"/>
    <x v="2"/>
    <n v="32.690541781450875"/>
  </r>
  <r>
    <s v="Enrique"/>
    <s v="Matsell"/>
    <s v="Male"/>
    <x v="22"/>
    <n v="157"/>
    <n v="111"/>
    <x v="1"/>
    <n v="45.032252829729401"/>
  </r>
  <r>
    <s v="Joshuah"/>
    <s v="Cridlin"/>
    <s v="Male"/>
    <x v="13"/>
    <n v="168"/>
    <n v="88"/>
    <x v="3"/>
    <n v="31.17913832199547"/>
  </r>
  <r>
    <s v="Jozef"/>
    <s v="Gooday"/>
    <s v="Male"/>
    <x v="23"/>
    <n v="156"/>
    <n v="78"/>
    <x v="1"/>
    <n v="32.051282051282051"/>
  </r>
  <r>
    <s v="Garry"/>
    <s v="Hulkes"/>
    <s v="Male"/>
    <x v="24"/>
    <n v="180"/>
    <n v="82"/>
    <x v="1"/>
    <n v="25.308641975308639"/>
  </r>
  <r>
    <s v="Shem"/>
    <s v="Elam"/>
    <s v="Male"/>
    <x v="13"/>
    <n v="194"/>
    <n v="80"/>
    <x v="2"/>
    <n v="21.256244021681368"/>
  </r>
  <r>
    <s v="Blaine"/>
    <s v="Andersen"/>
    <s v="Male"/>
    <x v="8"/>
    <n v="174"/>
    <n v="77"/>
    <x v="1"/>
    <n v="25.432685955872639"/>
  </r>
  <r>
    <s v="Chicky"/>
    <s v="Jolliff"/>
    <s v="Male"/>
    <x v="25"/>
    <n v="160"/>
    <n v="76"/>
    <x v="0"/>
    <n v="29.687499999999993"/>
  </r>
  <r>
    <s v="Kinnie"/>
    <s v="Gallehawk"/>
    <s v="Male"/>
    <x v="26"/>
    <n v="165"/>
    <n v="116"/>
    <x v="2"/>
    <n v="42.607897153351701"/>
  </r>
  <r>
    <s v="Dukey"/>
    <s v="Willatts"/>
    <s v="Male"/>
    <x v="27"/>
    <n v="160"/>
    <n v="113"/>
    <x v="1"/>
    <n v="44.140624999999993"/>
  </r>
  <r>
    <s v="Hunt"/>
    <s v="Klee"/>
    <s v="Male"/>
    <x v="28"/>
    <n v="156"/>
    <n v="103"/>
    <x v="3"/>
    <n v="42.324128862590399"/>
  </r>
  <r>
    <s v="Gorden"/>
    <s v="Rucklidge"/>
    <s v="Male"/>
    <x v="10"/>
    <n v="196"/>
    <n v="62"/>
    <x v="1"/>
    <n v="16.139108704706373"/>
  </r>
  <r>
    <s v="Thorpe"/>
    <s v="Teall"/>
    <s v="Male"/>
    <x v="22"/>
    <n v="183"/>
    <n v="111"/>
    <x v="3"/>
    <n v="33.145211860610942"/>
  </r>
  <r>
    <s v="Ernesto"/>
    <s v="Lancashire"/>
    <s v="Male"/>
    <x v="8"/>
    <n v="169"/>
    <n v="70"/>
    <x v="0"/>
    <n v="24.508945765204302"/>
  </r>
  <r>
    <s v="Taber"/>
    <s v="Kupper"/>
    <s v="Male"/>
    <x v="29"/>
    <n v="196"/>
    <n v="62"/>
    <x v="1"/>
    <n v="16.139108704706373"/>
  </r>
  <r>
    <s v="Tobiah"/>
    <s v="Claeskens"/>
    <s v="Male"/>
    <x v="0"/>
    <n v="173"/>
    <n v="52"/>
    <x v="0"/>
    <n v="17.374452871796585"/>
  </r>
  <r>
    <s v="Grantley"/>
    <s v="Roux"/>
    <s v="Male"/>
    <x v="11"/>
    <n v="181"/>
    <n v="107"/>
    <x v="1"/>
    <n v="32.660785690302497"/>
  </r>
  <r>
    <s v="Whittaker"/>
    <s v="Shipsey"/>
    <s v="Male"/>
    <x v="4"/>
    <n v="156"/>
    <n v="107"/>
    <x v="0"/>
    <n v="43.967784352399732"/>
  </r>
  <r>
    <s v="Augie"/>
    <s v="Harkin"/>
    <s v="Male"/>
    <x v="30"/>
    <n v="169"/>
    <n v="87"/>
    <x v="0"/>
    <n v="30.461118308182492"/>
  </r>
  <r>
    <s v="Rriocard"/>
    <s v="Shelp"/>
    <s v="Male"/>
    <x v="31"/>
    <n v="194"/>
    <n v="50"/>
    <x v="2"/>
    <n v="13.285152513550857"/>
  </r>
  <r>
    <s v="Chas"/>
    <s v="Cacacie"/>
    <s v="Male"/>
    <x v="13"/>
    <n v="194"/>
    <n v="120"/>
    <x v="1"/>
    <n v="31.884366032522056"/>
  </r>
  <r>
    <s v="Walden"/>
    <s v="Handford"/>
    <s v="Male"/>
    <x v="7"/>
    <n v="187"/>
    <n v="113"/>
    <x v="2"/>
    <n v="32.314335554348133"/>
  </r>
  <r>
    <s v="Siward"/>
    <s v="Hambribe"/>
    <s v="Male"/>
    <x v="1"/>
    <n v="173"/>
    <n v="100"/>
    <x v="0"/>
    <n v="33.412409368839583"/>
  </r>
  <r>
    <s v="Salomone"/>
    <s v="Zorzi"/>
    <s v="Male"/>
    <x v="1"/>
    <n v="185"/>
    <n v="62"/>
    <x v="0"/>
    <n v="18.115412710007302"/>
  </r>
  <r>
    <s v="Arther"/>
    <s v="Bromilow"/>
    <s v="Male"/>
    <x v="15"/>
    <n v="166"/>
    <n v="120"/>
    <x v="0"/>
    <n v="43.547684714762667"/>
  </r>
  <r>
    <s v="Clywd"/>
    <s v="Cummins"/>
    <s v="Male"/>
    <x v="32"/>
    <n v="175"/>
    <n v="102"/>
    <x v="0"/>
    <n v="33.306122448979593"/>
  </r>
  <r>
    <s v="Kyle"/>
    <s v="Hyndman"/>
    <s v="Male"/>
    <x v="31"/>
    <n v="190"/>
    <n v="81"/>
    <x v="0"/>
    <n v="22.437673130193907"/>
  </r>
  <r>
    <s v="Galvin"/>
    <s v="Coudray"/>
    <s v="Male"/>
    <x v="15"/>
    <n v="190"/>
    <n v="94"/>
    <x v="3"/>
    <n v="26.038781163434905"/>
  </r>
  <r>
    <s v="Yehudi"/>
    <s v="Moultrie"/>
    <s v="Male"/>
    <x v="12"/>
    <n v="157"/>
    <n v="117"/>
    <x v="0"/>
    <n v="47.466428658363419"/>
  </r>
  <r>
    <s v="Rusty"/>
    <s v="Pifford"/>
    <s v="Male"/>
    <x v="7"/>
    <n v="180"/>
    <n v="68"/>
    <x v="0"/>
    <n v="20.987654320987652"/>
  </r>
  <r>
    <s v="Suma"/>
    <m/>
    <m/>
    <x v="33"/>
    <m/>
    <m/>
    <x v="4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0"/>
    <x v="2"/>
    <x v="2"/>
    <x v="2"/>
    <x v="2"/>
    <x v="2"/>
  </r>
  <r>
    <x v="3"/>
    <x v="3"/>
    <x v="1"/>
    <x v="3"/>
    <x v="3"/>
    <x v="3"/>
    <x v="0"/>
    <x v="3"/>
  </r>
  <r>
    <x v="4"/>
    <x v="4"/>
    <x v="1"/>
    <x v="4"/>
    <x v="4"/>
    <x v="4"/>
    <x v="3"/>
    <x v="4"/>
  </r>
  <r>
    <x v="5"/>
    <x v="5"/>
    <x v="1"/>
    <x v="5"/>
    <x v="5"/>
    <x v="5"/>
    <x v="2"/>
    <x v="5"/>
  </r>
  <r>
    <x v="6"/>
    <x v="6"/>
    <x v="0"/>
    <x v="6"/>
    <x v="6"/>
    <x v="6"/>
    <x v="0"/>
    <x v="6"/>
  </r>
  <r>
    <x v="7"/>
    <x v="7"/>
    <x v="0"/>
    <x v="7"/>
    <x v="7"/>
    <x v="7"/>
    <x v="1"/>
    <x v="7"/>
  </r>
  <r>
    <x v="8"/>
    <x v="8"/>
    <x v="0"/>
    <x v="8"/>
    <x v="8"/>
    <x v="8"/>
    <x v="3"/>
    <x v="8"/>
  </r>
  <r>
    <x v="9"/>
    <x v="9"/>
    <x v="1"/>
    <x v="5"/>
    <x v="9"/>
    <x v="9"/>
    <x v="1"/>
    <x v="9"/>
  </r>
  <r>
    <x v="10"/>
    <x v="10"/>
    <x v="1"/>
    <x v="9"/>
    <x v="10"/>
    <x v="10"/>
    <x v="3"/>
    <x v="10"/>
  </r>
  <r>
    <x v="11"/>
    <x v="11"/>
    <x v="0"/>
    <x v="10"/>
    <x v="11"/>
    <x v="6"/>
    <x v="3"/>
    <x v="11"/>
  </r>
  <r>
    <x v="12"/>
    <x v="12"/>
    <x v="1"/>
    <x v="11"/>
    <x v="3"/>
    <x v="11"/>
    <x v="0"/>
    <x v="12"/>
  </r>
  <r>
    <x v="13"/>
    <x v="13"/>
    <x v="1"/>
    <x v="12"/>
    <x v="12"/>
    <x v="12"/>
    <x v="2"/>
    <x v="13"/>
  </r>
  <r>
    <x v="14"/>
    <x v="14"/>
    <x v="1"/>
    <x v="1"/>
    <x v="13"/>
    <x v="13"/>
    <x v="0"/>
    <x v="14"/>
  </r>
  <r>
    <x v="15"/>
    <x v="15"/>
    <x v="1"/>
    <x v="13"/>
    <x v="6"/>
    <x v="14"/>
    <x v="2"/>
    <x v="15"/>
  </r>
  <r>
    <x v="16"/>
    <x v="16"/>
    <x v="1"/>
    <x v="14"/>
    <x v="14"/>
    <x v="15"/>
    <x v="1"/>
    <x v="16"/>
  </r>
  <r>
    <x v="17"/>
    <x v="17"/>
    <x v="1"/>
    <x v="15"/>
    <x v="9"/>
    <x v="16"/>
    <x v="3"/>
    <x v="17"/>
  </r>
  <r>
    <x v="18"/>
    <x v="18"/>
    <x v="0"/>
    <x v="4"/>
    <x v="15"/>
    <x v="9"/>
    <x v="0"/>
    <x v="18"/>
  </r>
  <r>
    <x v="19"/>
    <x v="19"/>
    <x v="1"/>
    <x v="15"/>
    <x v="16"/>
    <x v="17"/>
    <x v="3"/>
    <x v="19"/>
  </r>
  <r>
    <x v="20"/>
    <x v="20"/>
    <x v="0"/>
    <x v="14"/>
    <x v="17"/>
    <x v="18"/>
    <x v="0"/>
    <x v="20"/>
  </r>
  <r>
    <x v="21"/>
    <x v="21"/>
    <x v="0"/>
    <x v="5"/>
    <x v="18"/>
    <x v="5"/>
    <x v="0"/>
    <x v="21"/>
  </r>
  <r>
    <x v="22"/>
    <x v="22"/>
    <x v="1"/>
    <x v="16"/>
    <x v="19"/>
    <x v="0"/>
    <x v="0"/>
    <x v="22"/>
  </r>
  <r>
    <x v="23"/>
    <x v="23"/>
    <x v="0"/>
    <x v="17"/>
    <x v="14"/>
    <x v="19"/>
    <x v="2"/>
    <x v="23"/>
  </r>
  <r>
    <x v="24"/>
    <x v="24"/>
    <x v="0"/>
    <x v="17"/>
    <x v="20"/>
    <x v="20"/>
    <x v="0"/>
    <x v="24"/>
  </r>
  <r>
    <x v="25"/>
    <x v="25"/>
    <x v="0"/>
    <x v="18"/>
    <x v="20"/>
    <x v="15"/>
    <x v="1"/>
    <x v="25"/>
  </r>
  <r>
    <x v="26"/>
    <x v="26"/>
    <x v="1"/>
    <x v="19"/>
    <x v="21"/>
    <x v="21"/>
    <x v="3"/>
    <x v="26"/>
  </r>
  <r>
    <x v="27"/>
    <x v="27"/>
    <x v="1"/>
    <x v="20"/>
    <x v="22"/>
    <x v="11"/>
    <x v="2"/>
    <x v="27"/>
  </r>
  <r>
    <x v="28"/>
    <x v="28"/>
    <x v="0"/>
    <x v="11"/>
    <x v="12"/>
    <x v="22"/>
    <x v="0"/>
    <x v="28"/>
  </r>
  <r>
    <x v="29"/>
    <x v="29"/>
    <x v="1"/>
    <x v="21"/>
    <x v="23"/>
    <x v="18"/>
    <x v="1"/>
    <x v="29"/>
  </r>
  <r>
    <x v="30"/>
    <x v="30"/>
    <x v="0"/>
    <x v="3"/>
    <x v="24"/>
    <x v="7"/>
    <x v="2"/>
    <x v="30"/>
  </r>
  <r>
    <x v="31"/>
    <x v="31"/>
    <x v="1"/>
    <x v="22"/>
    <x v="20"/>
    <x v="23"/>
    <x v="0"/>
    <x v="31"/>
  </r>
  <r>
    <x v="32"/>
    <x v="32"/>
    <x v="0"/>
    <x v="4"/>
    <x v="1"/>
    <x v="17"/>
    <x v="3"/>
    <x v="32"/>
  </r>
  <r>
    <x v="33"/>
    <x v="33"/>
    <x v="1"/>
    <x v="23"/>
    <x v="25"/>
    <x v="24"/>
    <x v="0"/>
    <x v="33"/>
  </r>
  <r>
    <x v="34"/>
    <x v="34"/>
    <x v="1"/>
    <x v="24"/>
    <x v="8"/>
    <x v="25"/>
    <x v="1"/>
    <x v="34"/>
  </r>
  <r>
    <x v="35"/>
    <x v="35"/>
    <x v="1"/>
    <x v="25"/>
    <x v="26"/>
    <x v="5"/>
    <x v="0"/>
    <x v="35"/>
  </r>
  <r>
    <x v="36"/>
    <x v="36"/>
    <x v="0"/>
    <x v="26"/>
    <x v="20"/>
    <x v="26"/>
    <x v="3"/>
    <x v="36"/>
  </r>
  <r>
    <x v="37"/>
    <x v="37"/>
    <x v="0"/>
    <x v="27"/>
    <x v="27"/>
    <x v="19"/>
    <x v="1"/>
    <x v="37"/>
  </r>
  <r>
    <x v="38"/>
    <x v="38"/>
    <x v="1"/>
    <x v="14"/>
    <x v="8"/>
    <x v="20"/>
    <x v="1"/>
    <x v="38"/>
  </r>
  <r>
    <x v="39"/>
    <x v="39"/>
    <x v="1"/>
    <x v="28"/>
    <x v="10"/>
    <x v="27"/>
    <x v="0"/>
    <x v="39"/>
  </r>
  <r>
    <x v="40"/>
    <x v="40"/>
    <x v="1"/>
    <x v="25"/>
    <x v="14"/>
    <x v="4"/>
    <x v="0"/>
    <x v="40"/>
  </r>
  <r>
    <x v="41"/>
    <x v="41"/>
    <x v="1"/>
    <x v="19"/>
    <x v="12"/>
    <x v="28"/>
    <x v="0"/>
    <x v="41"/>
  </r>
  <r>
    <x v="42"/>
    <x v="42"/>
    <x v="0"/>
    <x v="13"/>
    <x v="28"/>
    <x v="29"/>
    <x v="2"/>
    <x v="42"/>
  </r>
  <r>
    <x v="43"/>
    <x v="43"/>
    <x v="0"/>
    <x v="16"/>
    <x v="7"/>
    <x v="10"/>
    <x v="1"/>
    <x v="43"/>
  </r>
  <r>
    <x v="44"/>
    <x v="44"/>
    <x v="0"/>
    <x v="11"/>
    <x v="29"/>
    <x v="30"/>
    <x v="3"/>
    <x v="44"/>
  </r>
  <r>
    <x v="45"/>
    <x v="45"/>
    <x v="1"/>
    <x v="29"/>
    <x v="28"/>
    <x v="26"/>
    <x v="1"/>
    <x v="45"/>
  </r>
  <r>
    <x v="46"/>
    <x v="46"/>
    <x v="0"/>
    <x v="15"/>
    <x v="24"/>
    <x v="10"/>
    <x v="1"/>
    <x v="46"/>
  </r>
  <r>
    <x v="47"/>
    <x v="47"/>
    <x v="0"/>
    <x v="20"/>
    <x v="13"/>
    <x v="14"/>
    <x v="1"/>
    <x v="47"/>
  </r>
  <r>
    <x v="48"/>
    <x v="48"/>
    <x v="0"/>
    <x v="0"/>
    <x v="3"/>
    <x v="5"/>
    <x v="3"/>
    <x v="48"/>
  </r>
  <r>
    <x v="49"/>
    <x v="49"/>
    <x v="0"/>
    <x v="24"/>
    <x v="22"/>
    <x v="31"/>
    <x v="3"/>
    <x v="49"/>
  </r>
  <r>
    <x v="50"/>
    <x v="50"/>
    <x v="0"/>
    <x v="30"/>
    <x v="30"/>
    <x v="32"/>
    <x v="0"/>
    <x v="50"/>
  </r>
  <r>
    <x v="51"/>
    <x v="51"/>
    <x v="0"/>
    <x v="31"/>
    <x v="22"/>
    <x v="33"/>
    <x v="1"/>
    <x v="51"/>
  </r>
  <r>
    <x v="52"/>
    <x v="52"/>
    <x v="0"/>
    <x v="30"/>
    <x v="22"/>
    <x v="34"/>
    <x v="1"/>
    <x v="52"/>
  </r>
  <r>
    <x v="53"/>
    <x v="53"/>
    <x v="0"/>
    <x v="32"/>
    <x v="0"/>
    <x v="21"/>
    <x v="2"/>
    <x v="53"/>
  </r>
  <r>
    <x v="54"/>
    <x v="54"/>
    <x v="0"/>
    <x v="26"/>
    <x v="11"/>
    <x v="0"/>
    <x v="3"/>
    <x v="54"/>
  </r>
  <r>
    <x v="55"/>
    <x v="55"/>
    <x v="0"/>
    <x v="23"/>
    <x v="31"/>
    <x v="6"/>
    <x v="2"/>
    <x v="55"/>
  </r>
  <r>
    <x v="56"/>
    <x v="56"/>
    <x v="1"/>
    <x v="33"/>
    <x v="26"/>
    <x v="35"/>
    <x v="2"/>
    <x v="56"/>
  </r>
  <r>
    <x v="57"/>
    <x v="57"/>
    <x v="0"/>
    <x v="9"/>
    <x v="21"/>
    <x v="17"/>
    <x v="2"/>
    <x v="57"/>
  </r>
  <r>
    <x v="58"/>
    <x v="58"/>
    <x v="0"/>
    <x v="26"/>
    <x v="32"/>
    <x v="36"/>
    <x v="1"/>
    <x v="58"/>
  </r>
  <r>
    <x v="59"/>
    <x v="59"/>
    <x v="1"/>
    <x v="33"/>
    <x v="7"/>
    <x v="37"/>
    <x v="3"/>
    <x v="59"/>
  </r>
  <r>
    <x v="60"/>
    <x v="60"/>
    <x v="1"/>
    <x v="3"/>
    <x v="33"/>
    <x v="38"/>
    <x v="0"/>
    <x v="60"/>
  </r>
  <r>
    <x v="61"/>
    <x v="61"/>
    <x v="0"/>
    <x v="5"/>
    <x v="25"/>
    <x v="39"/>
    <x v="2"/>
    <x v="61"/>
  </r>
  <r>
    <x v="62"/>
    <x v="62"/>
    <x v="0"/>
    <x v="21"/>
    <x v="14"/>
    <x v="40"/>
    <x v="0"/>
    <x v="62"/>
  </r>
  <r>
    <x v="63"/>
    <x v="63"/>
    <x v="0"/>
    <x v="1"/>
    <x v="22"/>
    <x v="41"/>
    <x v="1"/>
    <x v="63"/>
  </r>
  <r>
    <x v="64"/>
    <x v="64"/>
    <x v="1"/>
    <x v="11"/>
    <x v="4"/>
    <x v="38"/>
    <x v="0"/>
    <x v="64"/>
  </r>
  <r>
    <x v="65"/>
    <x v="65"/>
    <x v="1"/>
    <x v="22"/>
    <x v="34"/>
    <x v="42"/>
    <x v="3"/>
    <x v="65"/>
  </r>
  <r>
    <x v="66"/>
    <x v="66"/>
    <x v="1"/>
    <x v="32"/>
    <x v="32"/>
    <x v="24"/>
    <x v="3"/>
    <x v="66"/>
  </r>
  <r>
    <x v="67"/>
    <x v="67"/>
    <x v="0"/>
    <x v="12"/>
    <x v="14"/>
    <x v="19"/>
    <x v="2"/>
    <x v="23"/>
  </r>
  <r>
    <x v="68"/>
    <x v="68"/>
    <x v="1"/>
    <x v="0"/>
    <x v="31"/>
    <x v="27"/>
    <x v="3"/>
    <x v="67"/>
  </r>
  <r>
    <x v="69"/>
    <x v="69"/>
    <x v="0"/>
    <x v="22"/>
    <x v="31"/>
    <x v="43"/>
    <x v="3"/>
    <x v="68"/>
  </r>
  <r>
    <x v="70"/>
    <x v="70"/>
    <x v="0"/>
    <x v="18"/>
    <x v="24"/>
    <x v="44"/>
    <x v="2"/>
    <x v="69"/>
  </r>
  <r>
    <x v="71"/>
    <x v="71"/>
    <x v="0"/>
    <x v="32"/>
    <x v="6"/>
    <x v="21"/>
    <x v="3"/>
    <x v="70"/>
  </r>
  <r>
    <x v="72"/>
    <x v="72"/>
    <x v="1"/>
    <x v="33"/>
    <x v="33"/>
    <x v="13"/>
    <x v="0"/>
    <x v="71"/>
  </r>
  <r>
    <x v="73"/>
    <x v="73"/>
    <x v="0"/>
    <x v="5"/>
    <x v="17"/>
    <x v="45"/>
    <x v="0"/>
    <x v="72"/>
  </r>
  <r>
    <x v="74"/>
    <x v="74"/>
    <x v="1"/>
    <x v="24"/>
    <x v="31"/>
    <x v="46"/>
    <x v="1"/>
    <x v="73"/>
  </r>
  <r>
    <x v="75"/>
    <x v="75"/>
    <x v="1"/>
    <x v="34"/>
    <x v="20"/>
    <x v="13"/>
    <x v="2"/>
    <x v="74"/>
  </r>
  <r>
    <x v="76"/>
    <x v="76"/>
    <x v="1"/>
    <x v="28"/>
    <x v="33"/>
    <x v="47"/>
    <x v="3"/>
    <x v="75"/>
  </r>
  <r>
    <x v="77"/>
    <x v="77"/>
    <x v="0"/>
    <x v="19"/>
    <x v="24"/>
    <x v="44"/>
    <x v="2"/>
    <x v="69"/>
  </r>
  <r>
    <x v="78"/>
    <x v="78"/>
    <x v="1"/>
    <x v="24"/>
    <x v="19"/>
    <x v="48"/>
    <x v="0"/>
    <x v="76"/>
  </r>
  <r>
    <x v="79"/>
    <x v="79"/>
    <x v="0"/>
    <x v="0"/>
    <x v="3"/>
    <x v="11"/>
    <x v="0"/>
    <x v="12"/>
  </r>
  <r>
    <x v="80"/>
    <x v="80"/>
    <x v="0"/>
    <x v="11"/>
    <x v="35"/>
    <x v="42"/>
    <x v="2"/>
    <x v="77"/>
  </r>
  <r>
    <x v="81"/>
    <x v="81"/>
    <x v="0"/>
    <x v="8"/>
    <x v="31"/>
    <x v="42"/>
    <x v="0"/>
    <x v="78"/>
  </r>
  <r>
    <x v="82"/>
    <x v="82"/>
    <x v="0"/>
    <x v="34"/>
    <x v="17"/>
    <x v="49"/>
    <x v="0"/>
    <x v="79"/>
  </r>
  <r>
    <x v="83"/>
    <x v="83"/>
    <x v="0"/>
    <x v="28"/>
    <x v="32"/>
    <x v="2"/>
    <x v="1"/>
    <x v="80"/>
  </r>
  <r>
    <x v="84"/>
    <x v="84"/>
    <x v="0"/>
    <x v="26"/>
    <x v="32"/>
    <x v="50"/>
    <x v="2"/>
    <x v="81"/>
  </r>
  <r>
    <x v="85"/>
    <x v="85"/>
    <x v="1"/>
    <x v="35"/>
    <x v="27"/>
    <x v="24"/>
    <x v="1"/>
    <x v="82"/>
  </r>
  <r>
    <x v="86"/>
    <x v="86"/>
    <x v="1"/>
    <x v="23"/>
    <x v="19"/>
    <x v="28"/>
    <x v="0"/>
    <x v="83"/>
  </r>
  <r>
    <x v="87"/>
    <x v="87"/>
    <x v="1"/>
    <x v="19"/>
    <x v="14"/>
    <x v="51"/>
    <x v="2"/>
    <x v="84"/>
  </r>
  <r>
    <x v="88"/>
    <x v="88"/>
    <x v="0"/>
    <x v="14"/>
    <x v="19"/>
    <x v="19"/>
    <x v="1"/>
    <x v="85"/>
  </r>
  <r>
    <x v="89"/>
    <x v="89"/>
    <x v="0"/>
    <x v="2"/>
    <x v="3"/>
    <x v="47"/>
    <x v="0"/>
    <x v="86"/>
  </r>
  <r>
    <x v="90"/>
    <x v="90"/>
    <x v="0"/>
    <x v="2"/>
    <x v="15"/>
    <x v="44"/>
    <x v="0"/>
    <x v="87"/>
  </r>
  <r>
    <x v="91"/>
    <x v="91"/>
    <x v="1"/>
    <x v="24"/>
    <x v="15"/>
    <x v="32"/>
    <x v="0"/>
    <x v="88"/>
  </r>
  <r>
    <x v="92"/>
    <x v="92"/>
    <x v="0"/>
    <x v="13"/>
    <x v="23"/>
    <x v="50"/>
    <x v="0"/>
    <x v="89"/>
  </r>
  <r>
    <x v="93"/>
    <x v="93"/>
    <x v="0"/>
    <x v="33"/>
    <x v="5"/>
    <x v="52"/>
    <x v="0"/>
    <x v="90"/>
  </r>
  <r>
    <x v="94"/>
    <x v="94"/>
    <x v="0"/>
    <x v="28"/>
    <x v="36"/>
    <x v="28"/>
    <x v="0"/>
    <x v="91"/>
  </r>
  <r>
    <x v="95"/>
    <x v="95"/>
    <x v="0"/>
    <x v="13"/>
    <x v="36"/>
    <x v="53"/>
    <x v="3"/>
    <x v="92"/>
  </r>
  <r>
    <x v="96"/>
    <x v="96"/>
    <x v="1"/>
    <x v="7"/>
    <x v="37"/>
    <x v="52"/>
    <x v="3"/>
    <x v="93"/>
  </r>
  <r>
    <x v="97"/>
    <x v="97"/>
    <x v="1"/>
    <x v="13"/>
    <x v="30"/>
    <x v="54"/>
    <x v="3"/>
    <x v="94"/>
  </r>
  <r>
    <x v="98"/>
    <x v="98"/>
    <x v="0"/>
    <x v="3"/>
    <x v="0"/>
    <x v="8"/>
    <x v="0"/>
    <x v="95"/>
  </r>
  <r>
    <x v="99"/>
    <x v="99"/>
    <x v="0"/>
    <x v="14"/>
    <x v="21"/>
    <x v="55"/>
    <x v="0"/>
    <x v="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x v="0"/>
    <n v="193"/>
    <n v="116"/>
    <x v="0"/>
    <x v="0"/>
  </r>
  <r>
    <s v="Male"/>
    <x v="1"/>
    <n v="175"/>
    <n v="81"/>
    <x v="1"/>
    <x v="1"/>
  </r>
  <r>
    <s v="Male"/>
    <x v="2"/>
    <n v="193"/>
    <n v="65"/>
    <x v="0"/>
    <x v="2"/>
  </r>
  <r>
    <s v="Female"/>
    <x v="3"/>
    <n v="165"/>
    <n v="69"/>
    <x v="1"/>
    <x v="3"/>
  </r>
  <r>
    <s v="Female"/>
    <x v="4"/>
    <n v="189"/>
    <n v="56"/>
    <x v="1"/>
    <x v="4"/>
  </r>
  <r>
    <s v="Female"/>
    <x v="5"/>
    <n v="190"/>
    <n v="106"/>
    <x v="0"/>
    <x v="5"/>
  </r>
  <r>
    <s v="Male"/>
    <x v="6"/>
    <n v="195"/>
    <n v="119"/>
    <x v="2"/>
    <x v="6"/>
  </r>
  <r>
    <s v="Male"/>
    <x v="7"/>
    <n v="169"/>
    <n v="92"/>
    <x v="1"/>
    <x v="7"/>
  </r>
  <r>
    <s v="Female"/>
    <x v="8"/>
    <n v="185"/>
    <n v="103"/>
    <x v="1"/>
    <x v="8"/>
  </r>
  <r>
    <s v="Male"/>
    <x v="9"/>
    <n v="157"/>
    <n v="95"/>
    <x v="0"/>
    <x v="9"/>
  </r>
  <r>
    <s v="Female"/>
    <x v="7"/>
    <n v="192"/>
    <n v="60"/>
    <x v="3"/>
    <x v="10"/>
  </r>
  <r>
    <s v="Male"/>
    <x v="10"/>
    <n v="190"/>
    <n v="73"/>
    <x v="2"/>
    <x v="11"/>
  </r>
  <r>
    <s v="Female"/>
    <x v="11"/>
    <n v="182"/>
    <n v="91"/>
    <x v="2"/>
    <x v="12"/>
  </r>
  <r>
    <s v="Female"/>
    <x v="4"/>
    <n v="168"/>
    <n v="54"/>
    <x v="3"/>
    <x v="13"/>
  </r>
  <r>
    <s v="Male"/>
    <x v="12"/>
    <n v="169"/>
    <n v="109"/>
    <x v="1"/>
    <x v="14"/>
  </r>
  <r>
    <s v="Male"/>
    <x v="13"/>
    <n v="183"/>
    <n v="64"/>
    <x v="1"/>
    <x v="15"/>
  </r>
  <r>
    <s v="Female"/>
    <x v="14"/>
    <n v="190"/>
    <n v="66"/>
    <x v="0"/>
    <x v="16"/>
  </r>
  <r>
    <s v="Male"/>
    <x v="7"/>
    <n v="182"/>
    <n v="73"/>
    <x v="0"/>
    <x v="17"/>
  </r>
  <r>
    <s v="Female"/>
    <x v="15"/>
    <n v="165"/>
    <n v="75"/>
    <x v="0"/>
    <x v="18"/>
  </r>
  <r>
    <s v="Male"/>
    <x v="16"/>
    <n v="159"/>
    <n v="73"/>
    <x v="3"/>
    <x v="19"/>
  </r>
  <r>
    <s v="Male"/>
    <x v="17"/>
    <n v="155"/>
    <n v="114"/>
    <x v="3"/>
    <x v="20"/>
  </r>
  <r>
    <s v="Female"/>
    <x v="17"/>
    <n v="196"/>
    <n v="52"/>
    <x v="3"/>
    <x v="21"/>
  </r>
  <r>
    <s v="Male"/>
    <x v="18"/>
    <n v="168"/>
    <n v="52"/>
    <x v="3"/>
    <x v="22"/>
  </r>
  <r>
    <s v="Female"/>
    <x v="19"/>
    <n v="197"/>
    <n v="73"/>
    <x v="2"/>
    <x v="23"/>
  </r>
  <r>
    <s v="Female"/>
    <x v="20"/>
    <n v="185"/>
    <n v="113"/>
    <x v="2"/>
    <x v="24"/>
  </r>
  <r>
    <s v="Male"/>
    <x v="11"/>
    <n v="186"/>
    <n v="106"/>
    <x v="3"/>
    <x v="25"/>
  </r>
  <r>
    <s v="Male"/>
    <x v="9"/>
    <n v="155"/>
    <n v="90"/>
    <x v="1"/>
    <x v="26"/>
  </r>
  <r>
    <s v="Female"/>
    <x v="21"/>
    <n v="161"/>
    <n v="101"/>
    <x v="1"/>
    <x v="27"/>
  </r>
  <r>
    <s v="Female"/>
    <x v="22"/>
    <n v="159"/>
    <n v="63"/>
    <x v="3"/>
    <x v="28"/>
  </r>
  <r>
    <s v="Male"/>
    <x v="22"/>
    <n v="155"/>
    <n v="107"/>
    <x v="2"/>
    <x v="29"/>
  </r>
  <r>
    <s v="Male"/>
    <x v="23"/>
    <n v="188"/>
    <n v="119"/>
    <x v="1"/>
    <x v="30"/>
  </r>
  <r>
    <s v="Male"/>
    <x v="5"/>
    <n v="188"/>
    <n v="104"/>
    <x v="2"/>
    <x v="31"/>
  </r>
  <r>
    <s v="Female"/>
    <x v="19"/>
    <n v="181"/>
    <n v="88"/>
    <x v="1"/>
    <x v="32"/>
  </r>
  <r>
    <s v="Female"/>
    <x v="24"/>
    <n v="155"/>
    <n v="52"/>
    <x v="0"/>
    <x v="33"/>
  </r>
  <r>
    <s v="Female"/>
    <x v="15"/>
    <n v="163"/>
    <n v="84"/>
    <x v="1"/>
    <x v="34"/>
  </r>
  <r>
    <s v="Male"/>
    <x v="25"/>
    <n v="182"/>
    <n v="80"/>
    <x v="1"/>
    <x v="35"/>
  </r>
  <r>
    <s v="Female"/>
    <x v="7"/>
    <n v="197"/>
    <n v="97"/>
    <x v="2"/>
    <x v="36"/>
  </r>
  <r>
    <s v="Male"/>
    <x v="26"/>
    <n v="193"/>
    <n v="114"/>
    <x v="2"/>
    <x v="37"/>
  </r>
  <r>
    <s v="Female"/>
    <x v="23"/>
    <n v="187"/>
    <n v="95"/>
    <x v="3"/>
    <x v="38"/>
  </r>
  <r>
    <s v="Male"/>
    <x v="27"/>
    <n v="194"/>
    <n v="66"/>
    <x v="1"/>
    <x v="39"/>
  </r>
  <r>
    <s v="Male"/>
    <x v="28"/>
    <n v="197"/>
    <n v="83"/>
    <x v="1"/>
    <x v="40"/>
  </r>
  <r>
    <s v="Female"/>
    <x v="5"/>
    <n v="187"/>
    <n v="93"/>
    <x v="0"/>
    <x v="41"/>
  </r>
  <r>
    <s v="Male"/>
    <x v="26"/>
    <n v="161"/>
    <n v="56"/>
    <x v="3"/>
    <x v="42"/>
  </r>
  <r>
    <s v="Female"/>
    <x v="27"/>
    <n v="187"/>
    <n v="50"/>
    <x v="0"/>
    <x v="43"/>
  </r>
  <r>
    <s v="Male"/>
    <x v="19"/>
    <n v="190"/>
    <n v="71"/>
    <x v="1"/>
    <x v="44"/>
  </r>
  <r>
    <s v="Female"/>
    <x v="3"/>
    <n v="178"/>
    <n v="116"/>
    <x v="3"/>
    <x v="45"/>
  </r>
  <r>
    <s v="Female"/>
    <x v="19"/>
    <n v="185"/>
    <n v="55"/>
    <x v="2"/>
    <x v="46"/>
  </r>
  <r>
    <s v="Male"/>
    <x v="26"/>
    <n v="168"/>
    <n v="68"/>
    <x v="0"/>
    <x v="47"/>
  </r>
  <r>
    <s v="Female"/>
    <x v="6"/>
    <n v="178"/>
    <n v="53"/>
    <x v="3"/>
    <x v="48"/>
  </r>
  <r>
    <s v="Female"/>
    <x v="0"/>
    <n v="193"/>
    <n v="99"/>
    <x v="0"/>
    <x v="49"/>
  </r>
  <r>
    <s v="Male"/>
    <x v="5"/>
    <n v="161"/>
    <n v="66"/>
    <x v="0"/>
    <x v="50"/>
  </r>
  <r>
    <s v="Male"/>
    <x v="29"/>
    <n v="176"/>
    <n v="55"/>
    <x v="2"/>
    <x v="51"/>
  </r>
  <r>
    <s v="Female"/>
    <x v="30"/>
    <n v="182"/>
    <n v="97"/>
    <x v="0"/>
    <x v="52"/>
  </r>
  <r>
    <s v="Female"/>
    <x v="9"/>
    <n v="186"/>
    <n v="117"/>
    <x v="3"/>
    <x v="53"/>
  </r>
  <r>
    <s v="Male"/>
    <x v="31"/>
    <n v="186"/>
    <n v="75"/>
    <x v="1"/>
    <x v="54"/>
  </r>
  <r>
    <s v="Male"/>
    <x v="11"/>
    <n v="179"/>
    <n v="71"/>
    <x v="1"/>
    <x v="55"/>
  </r>
  <r>
    <s v="Male"/>
    <x v="1"/>
    <n v="176"/>
    <n v="117"/>
    <x v="1"/>
    <x v="56"/>
  </r>
  <r>
    <s v="Female"/>
    <x v="6"/>
    <n v="184"/>
    <n v="65"/>
    <x v="1"/>
    <x v="57"/>
  </r>
  <r>
    <s v="Male"/>
    <x v="6"/>
    <n v="190"/>
    <n v="117"/>
    <x v="3"/>
    <x v="58"/>
  </r>
  <r>
    <s v="Female"/>
    <x v="32"/>
    <n v="168"/>
    <n v="51"/>
    <x v="2"/>
    <x v="59"/>
  </r>
  <r>
    <s v="Male"/>
    <x v="23"/>
    <n v="156"/>
    <n v="66"/>
    <x v="0"/>
    <x v="60"/>
  </r>
  <r>
    <s v="Female"/>
    <x v="5"/>
    <n v="190"/>
    <n v="85"/>
    <x v="0"/>
    <x v="61"/>
  </r>
  <r>
    <s v="Male"/>
    <x v="18"/>
    <n v="167"/>
    <n v="109"/>
    <x v="1"/>
    <x v="62"/>
  </r>
  <r>
    <s v="Female"/>
    <x v="26"/>
    <n v="178"/>
    <n v="88"/>
    <x v="1"/>
    <x v="63"/>
  </r>
  <r>
    <s v="Female"/>
    <x v="33"/>
    <n v="163"/>
    <n v="100"/>
    <x v="2"/>
    <x v="64"/>
  </r>
  <r>
    <s v="Female"/>
    <x v="8"/>
    <n v="186"/>
    <n v="91"/>
    <x v="2"/>
    <x v="65"/>
  </r>
  <r>
    <s v="Male"/>
    <x v="1"/>
    <n v="183"/>
    <n v="99"/>
    <x v="3"/>
    <x v="66"/>
  </r>
  <r>
    <s v="Female"/>
    <x v="18"/>
    <n v="171"/>
    <n v="72"/>
    <x v="1"/>
    <x v="67"/>
  </r>
  <r>
    <s v="Male"/>
    <x v="21"/>
    <n v="186"/>
    <n v="67"/>
    <x v="2"/>
    <x v="68"/>
  </r>
  <r>
    <s v="Male"/>
    <x v="16"/>
    <n v="194"/>
    <n v="68"/>
    <x v="0"/>
    <x v="69"/>
  </r>
  <r>
    <s v="Female"/>
    <x v="16"/>
    <n v="164"/>
    <n v="70"/>
    <x v="0"/>
    <x v="70"/>
  </r>
  <r>
    <s v="Male"/>
    <x v="10"/>
    <n v="187"/>
    <n v="94"/>
    <x v="2"/>
    <x v="71"/>
  </r>
  <r>
    <s v="Male"/>
    <x v="0"/>
    <n v="173"/>
    <n v="76"/>
    <x v="3"/>
    <x v="72"/>
  </r>
  <r>
    <s v="Female"/>
    <x v="34"/>
    <n v="192"/>
    <n v="110"/>
    <x v="2"/>
    <x v="73"/>
  </r>
  <r>
    <s v="Male"/>
    <x v="18"/>
    <n v="197"/>
    <n v="92"/>
    <x v="1"/>
    <x v="74"/>
  </r>
  <r>
    <s v="Male"/>
    <x v="35"/>
    <n v="162"/>
    <n v="115"/>
    <x v="0"/>
    <x v="75"/>
  </r>
  <r>
    <s v="Female"/>
    <x v="34"/>
    <n v="160"/>
    <n v="82"/>
    <x v="2"/>
    <x v="76"/>
  </r>
  <r>
    <s v="Female"/>
    <x v="19"/>
    <n v="168"/>
    <n v="101"/>
    <x v="0"/>
    <x v="77"/>
  </r>
  <r>
    <s v="Male"/>
    <x v="16"/>
    <n v="197"/>
    <n v="113"/>
    <x v="2"/>
    <x v="78"/>
  </r>
  <r>
    <s v="Male"/>
    <x v="19"/>
    <n v="182"/>
    <n v="94"/>
    <x v="2"/>
    <x v="79"/>
  </r>
  <r>
    <s v="Male"/>
    <x v="15"/>
    <n v="171"/>
    <n v="96"/>
    <x v="2"/>
    <x v="80"/>
  </r>
  <r>
    <s v="Male"/>
    <x v="34"/>
    <n v="189"/>
    <n v="85"/>
    <x v="3"/>
    <x v="81"/>
  </r>
  <r>
    <s v="Male"/>
    <x v="27"/>
    <n v="157"/>
    <n v="112"/>
    <x v="3"/>
    <x v="82"/>
  </r>
  <r>
    <s v="Female"/>
    <x v="17"/>
    <n v="169"/>
    <n v="64"/>
    <x v="0"/>
    <x v="83"/>
  </r>
  <r>
    <s v="Male"/>
    <x v="21"/>
    <n v="182"/>
    <n v="65"/>
    <x v="1"/>
    <x v="84"/>
  </r>
  <r>
    <s v="Female"/>
    <x v="27"/>
    <n v="159"/>
    <n v="78"/>
    <x v="1"/>
    <x v="85"/>
  </r>
  <r>
    <s v="Male"/>
    <x v="23"/>
    <n v="189"/>
    <n v="107"/>
    <x v="0"/>
    <x v="86"/>
  </r>
  <r>
    <s v="Male"/>
    <x v="36"/>
    <n v="188"/>
    <n v="72"/>
    <x v="2"/>
    <x v="87"/>
  </r>
  <r>
    <s v="Male"/>
    <x v="37"/>
    <n v="175"/>
    <n v="120"/>
    <x v="1"/>
    <x v="88"/>
  </r>
  <r>
    <s v="Female"/>
    <x v="24"/>
    <n v="177"/>
    <n v="94"/>
    <x v="1"/>
    <x v="89"/>
  </r>
  <r>
    <s v="Female"/>
    <x v="36"/>
    <n v="167"/>
    <n v="52"/>
    <x v="2"/>
    <x v="90"/>
  </r>
  <r>
    <s v="Female"/>
    <x v="32"/>
    <n v="191"/>
    <n v="117"/>
    <x v="2"/>
    <x v="91"/>
  </r>
  <r>
    <s v="Female"/>
    <x v="15"/>
    <n v="175"/>
    <n v="71"/>
    <x v="2"/>
    <x v="92"/>
  </r>
  <r>
    <s v="Male"/>
    <x v="25"/>
    <n v="196"/>
    <n v="77"/>
    <x v="1"/>
    <x v="93"/>
  </r>
  <r>
    <s v="Male"/>
    <x v="36"/>
    <n v="163"/>
    <n v="80"/>
    <x v="2"/>
    <x v="94"/>
  </r>
  <r>
    <s v="Female"/>
    <x v="1"/>
    <n v="178"/>
    <n v="104"/>
    <x v="1"/>
    <x v="95"/>
  </r>
  <r>
    <s v="Female"/>
    <x v="38"/>
    <n v="175"/>
    <n v="99"/>
    <x v="0"/>
    <x v="96"/>
  </r>
  <r>
    <s v="Female"/>
    <x v="11"/>
    <n v="185"/>
    <n v="115"/>
    <x v="1"/>
    <x v="97"/>
  </r>
  <r>
    <s v="Male"/>
    <x v="11"/>
    <n v="197"/>
    <n v="117"/>
    <x v="1"/>
    <x v="98"/>
  </r>
  <r>
    <s v="Male"/>
    <x v="23"/>
    <n v="164"/>
    <n v="103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6F62B-19A3-423B-9DE3-6E1E6A935F12}" name="Tabela przestawna2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4:E17" firstHeaderRow="0" firstDataRow="1" firstDataCol="1" rowPageCount="1" colPageCount="1"/>
  <pivotFields count="8">
    <pivotField showAll="0">
      <items count="101">
        <item x="47"/>
        <item x="26"/>
        <item x="31"/>
        <item x="92"/>
        <item x="82"/>
        <item x="27"/>
        <item x="0"/>
        <item x="21"/>
        <item x="11"/>
        <item x="61"/>
        <item x="52"/>
        <item x="72"/>
        <item x="13"/>
        <item x="8"/>
        <item x="4"/>
        <item x="76"/>
        <item x="45"/>
        <item x="3"/>
        <item x="84"/>
        <item x="62"/>
        <item x="38"/>
        <item x="93"/>
        <item x="56"/>
        <item x="15"/>
        <item x="49"/>
        <item x="51"/>
        <item x="66"/>
        <item x="6"/>
        <item x="25"/>
        <item x="48"/>
        <item x="67"/>
        <item x="24"/>
        <item x="53"/>
        <item x="36"/>
        <item x="10"/>
        <item x="73"/>
        <item x="95"/>
        <item x="57"/>
        <item x="70"/>
        <item x="80"/>
        <item x="68"/>
        <item x="87"/>
        <item x="69"/>
        <item x="65"/>
        <item x="40"/>
        <item x="97"/>
        <item x="74"/>
        <item x="1"/>
        <item x="7"/>
        <item x="34"/>
        <item x="54"/>
        <item x="33"/>
        <item x="55"/>
        <item x="30"/>
        <item x="85"/>
        <item x="63"/>
        <item x="94"/>
        <item x="91"/>
        <item x="39"/>
        <item x="46"/>
        <item x="86"/>
        <item x="5"/>
        <item x="12"/>
        <item x="19"/>
        <item x="2"/>
        <item x="42"/>
        <item x="16"/>
        <item x="22"/>
        <item x="44"/>
        <item x="41"/>
        <item x="83"/>
        <item x="99"/>
        <item x="90"/>
        <item x="50"/>
        <item x="18"/>
        <item x="58"/>
        <item x="89"/>
        <item x="23"/>
        <item x="28"/>
        <item x="35"/>
        <item x="64"/>
        <item x="77"/>
        <item x="78"/>
        <item x="59"/>
        <item x="96"/>
        <item x="71"/>
        <item x="79"/>
        <item x="75"/>
        <item x="9"/>
        <item x="88"/>
        <item x="20"/>
        <item x="81"/>
        <item x="29"/>
        <item x="32"/>
        <item x="37"/>
        <item x="43"/>
        <item x="98"/>
        <item x="17"/>
        <item x="60"/>
        <item x="14"/>
        <item t="default"/>
      </items>
    </pivotField>
    <pivotField showAll="0">
      <items count="101">
        <item x="72"/>
        <item x="3"/>
        <item x="60"/>
        <item x="61"/>
        <item x="22"/>
        <item x="46"/>
        <item x="18"/>
        <item x="65"/>
        <item x="16"/>
        <item x="92"/>
        <item x="84"/>
        <item x="10"/>
        <item x="79"/>
        <item x="97"/>
        <item x="23"/>
        <item x="52"/>
        <item x="95"/>
        <item x="54"/>
        <item x="27"/>
        <item x="19"/>
        <item x="15"/>
        <item x="93"/>
        <item x="33"/>
        <item x="76"/>
        <item x="7"/>
        <item x="42"/>
        <item x="85"/>
        <item x="45"/>
        <item x="58"/>
        <item x="11"/>
        <item x="96"/>
        <item x="32"/>
        <item x="8"/>
        <item x="66"/>
        <item x="63"/>
        <item x="51"/>
        <item x="55"/>
        <item x="64"/>
        <item x="78"/>
        <item x="89"/>
        <item x="88"/>
        <item x="82"/>
        <item x="56"/>
        <item x="39"/>
        <item x="57"/>
        <item x="94"/>
        <item x="44"/>
        <item x="28"/>
        <item x="62"/>
        <item x="69"/>
        <item x="77"/>
        <item x="73"/>
        <item x="20"/>
        <item x="50"/>
        <item x="35"/>
        <item x="86"/>
        <item x="48"/>
        <item x="25"/>
        <item x="0"/>
        <item x="91"/>
        <item x="24"/>
        <item x="53"/>
        <item x="47"/>
        <item x="75"/>
        <item x="34"/>
        <item x="36"/>
        <item x="98"/>
        <item x="2"/>
        <item x="6"/>
        <item x="99"/>
        <item x="37"/>
        <item x="17"/>
        <item x="38"/>
        <item x="87"/>
        <item x="49"/>
        <item x="80"/>
        <item x="70"/>
        <item x="74"/>
        <item x="4"/>
        <item x="21"/>
        <item x="83"/>
        <item x="81"/>
        <item x="26"/>
        <item x="30"/>
        <item x="68"/>
        <item x="31"/>
        <item x="40"/>
        <item x="71"/>
        <item x="14"/>
        <item x="41"/>
        <item x="29"/>
        <item x="5"/>
        <item x="1"/>
        <item x="59"/>
        <item x="67"/>
        <item x="43"/>
        <item x="9"/>
        <item x="12"/>
        <item x="90"/>
        <item x="13"/>
        <item t="default"/>
      </items>
    </pivotField>
    <pivotField axis="axisRow" showAll="0">
      <items count="3">
        <item x="1"/>
        <item x="0"/>
        <item t="default"/>
      </items>
    </pivotField>
    <pivotField axis="axisPage" dataField="1" showAll="0">
      <items count="37">
        <item x="30"/>
        <item x="14"/>
        <item x="2"/>
        <item x="20"/>
        <item x="33"/>
        <item x="9"/>
        <item x="27"/>
        <item x="29"/>
        <item x="26"/>
        <item x="6"/>
        <item x="0"/>
        <item x="1"/>
        <item x="23"/>
        <item x="13"/>
        <item x="12"/>
        <item x="11"/>
        <item x="10"/>
        <item x="25"/>
        <item x="21"/>
        <item x="28"/>
        <item x="3"/>
        <item x="17"/>
        <item x="8"/>
        <item x="16"/>
        <item x="24"/>
        <item x="34"/>
        <item x="4"/>
        <item x="32"/>
        <item x="5"/>
        <item x="18"/>
        <item x="31"/>
        <item x="22"/>
        <item x="19"/>
        <item x="35"/>
        <item x="7"/>
        <item x="15"/>
        <item t="default"/>
      </items>
    </pivotField>
    <pivotField dataField="1" showAll="0" sortType="descending">
      <items count="39">
        <item x="12"/>
        <item x="24"/>
        <item x="27"/>
        <item x="32"/>
        <item x="34"/>
        <item x="37"/>
        <item x="36"/>
        <item x="33"/>
        <item x="1"/>
        <item x="19"/>
        <item x="18"/>
        <item x="15"/>
        <item x="28"/>
        <item x="6"/>
        <item x="10"/>
        <item x="35"/>
        <item x="21"/>
        <item x="30"/>
        <item x="26"/>
        <item x="13"/>
        <item x="5"/>
        <item x="25"/>
        <item x="3"/>
        <item x="29"/>
        <item x="7"/>
        <item x="17"/>
        <item x="11"/>
        <item x="23"/>
        <item x="22"/>
        <item x="8"/>
        <item x="9"/>
        <item x="16"/>
        <item x="14"/>
        <item x="4"/>
        <item x="20"/>
        <item x="0"/>
        <item x="31"/>
        <item x="2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>
      <items count="98">
        <item x="46"/>
        <item x="80"/>
        <item x="30"/>
        <item x="10"/>
        <item x="69"/>
        <item x="39"/>
        <item x="13"/>
        <item x="12"/>
        <item x="43"/>
        <item x="82"/>
        <item x="66"/>
        <item x="87"/>
        <item x="7"/>
        <item x="27"/>
        <item x="44"/>
        <item x="2"/>
        <item x="41"/>
        <item x="96"/>
        <item x="58"/>
        <item x="17"/>
        <item x="59"/>
        <item x="45"/>
        <item x="33"/>
        <item x="34"/>
        <item x="91"/>
        <item x="67"/>
        <item x="83"/>
        <item x="32"/>
        <item x="6"/>
        <item x="51"/>
        <item x="76"/>
        <item x="72"/>
        <item x="18"/>
        <item x="22"/>
        <item x="57"/>
        <item x="61"/>
        <item x="92"/>
        <item x="73"/>
        <item x="88"/>
        <item x="11"/>
        <item x="31"/>
        <item x="93"/>
        <item x="75"/>
        <item x="42"/>
        <item x="28"/>
        <item x="60"/>
        <item x="50"/>
        <item x="65"/>
        <item x="40"/>
        <item x="36"/>
        <item x="4"/>
        <item x="84"/>
        <item x="62"/>
        <item x="37"/>
        <item x="21"/>
        <item x="79"/>
        <item x="3"/>
        <item x="54"/>
        <item x="20"/>
        <item x="19"/>
        <item x="81"/>
        <item x="55"/>
        <item x="15"/>
        <item x="85"/>
        <item x="9"/>
        <item x="1"/>
        <item x="29"/>
        <item x="77"/>
        <item x="52"/>
        <item x="35"/>
        <item x="70"/>
        <item x="90"/>
        <item x="71"/>
        <item x="86"/>
        <item x="5"/>
        <item x="26"/>
        <item x="94"/>
        <item x="38"/>
        <item x="48"/>
        <item x="47"/>
        <item x="56"/>
        <item x="0"/>
        <item x="24"/>
        <item x="14"/>
        <item x="64"/>
        <item x="16"/>
        <item x="49"/>
        <item x="25"/>
        <item x="68"/>
        <item x="63"/>
        <item x="8"/>
        <item x="89"/>
        <item x="78"/>
        <item x="23"/>
        <item x="53"/>
        <item x="95"/>
        <item x="74"/>
        <item t="default"/>
      </items>
    </pivotField>
  </pivotFields>
  <rowFields count="2">
    <field x="6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Liczba z age" fld="3" subtotal="count" baseField="2" baseItem="0"/>
    <dataField name="Maksimum z height" fld="4" subtotal="max" baseField="6" baseItem="0"/>
    <dataField name="Średnia z BMI" fld="7" subtotal="average" baseField="6" baseItem="0"/>
    <dataField name="Suma z BMI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ECD2A-EB62-4B35-B83C-9746A726B795}" name="Tabela przestawna3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sd="0" x="0"/>
        <item sd="0" x="2"/>
        <item sd="0" x="1"/>
        <item sd="0" x="3"/>
        <item t="default"/>
      </items>
    </pivotField>
    <pivotField axis="axisRow" dataField="1" showAll="0">
      <items count="98">
        <item x="46"/>
        <item x="80"/>
        <item x="30"/>
        <item x="10"/>
        <item x="69"/>
        <item x="39"/>
        <item x="13"/>
        <item x="12"/>
        <item x="43"/>
        <item x="82"/>
        <item x="66"/>
        <item x="87"/>
        <item x="7"/>
        <item x="27"/>
        <item x="44"/>
        <item x="2"/>
        <item x="41"/>
        <item x="96"/>
        <item x="58"/>
        <item x="17"/>
        <item x="59"/>
        <item x="45"/>
        <item x="33"/>
        <item x="34"/>
        <item x="91"/>
        <item x="67"/>
        <item x="83"/>
        <item x="32"/>
        <item x="6"/>
        <item x="51"/>
        <item x="76"/>
        <item x="72"/>
        <item x="18"/>
        <item x="22"/>
        <item x="57"/>
        <item x="61"/>
        <item x="92"/>
        <item x="73"/>
        <item x="88"/>
        <item x="11"/>
        <item x="31"/>
        <item x="93"/>
        <item x="75"/>
        <item x="42"/>
        <item x="28"/>
        <item x="60"/>
        <item x="50"/>
        <item x="65"/>
        <item x="40"/>
        <item x="36"/>
        <item x="4"/>
        <item x="84"/>
        <item x="62"/>
        <item x="37"/>
        <item x="21"/>
        <item x="79"/>
        <item x="3"/>
        <item x="54"/>
        <item x="20"/>
        <item x="19"/>
        <item x="81"/>
        <item x="55"/>
        <item x="15"/>
        <item x="85"/>
        <item x="9"/>
        <item x="1"/>
        <item x="29"/>
        <item x="77"/>
        <item x="52"/>
        <item x="35"/>
        <item x="70"/>
        <item x="90"/>
        <item x="71"/>
        <item x="86"/>
        <item x="5"/>
        <item x="26"/>
        <item x="94"/>
        <item x="38"/>
        <item x="48"/>
        <item x="47"/>
        <item x="56"/>
        <item x="0"/>
        <item x="24"/>
        <item x="14"/>
        <item x="64"/>
        <item x="16"/>
        <item x="49"/>
        <item x="25"/>
        <item x="68"/>
        <item x="63"/>
        <item x="8"/>
        <item x="89"/>
        <item x="78"/>
        <item x="23"/>
        <item x="53"/>
        <item x="95"/>
        <item x="74"/>
        <item t="default"/>
      </items>
    </pivotField>
  </pivotFields>
  <rowFields count="2">
    <field x="6"/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BMI" fld="7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aptionBetween" evalOrder="-1" id="1" stringValue1="18" stringValue2="25">
      <autoFilter ref="A1">
        <filterColumn colId="0">
          <customFilters and="1">
            <customFilter operator="greaterThanOrEqual" val="18"/>
            <customFilter operator="lessThanOrEqual" val="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ADE83-DB4E-4214-A963-42959D1C3EED}" name="Tabela przestawna4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39">
        <item x="2"/>
        <item x="31"/>
        <item x="0"/>
        <item x="20"/>
        <item x="4"/>
        <item x="14"/>
        <item x="16"/>
        <item x="9"/>
        <item x="8"/>
        <item x="22"/>
        <item x="23"/>
        <item x="11"/>
        <item x="17"/>
        <item x="7"/>
        <item x="29"/>
        <item x="3"/>
        <item x="25"/>
        <item x="5"/>
        <item x="13"/>
        <item x="26"/>
        <item x="30"/>
        <item x="21"/>
        <item x="35"/>
        <item x="10"/>
        <item x="6"/>
        <item x="28"/>
        <item x="15"/>
        <item x="18"/>
        <item x="19"/>
        <item x="1"/>
        <item x="33"/>
        <item x="36"/>
        <item x="37"/>
        <item x="34"/>
        <item x="32"/>
        <item x="27"/>
        <item x="24"/>
        <item x="12"/>
        <item t="default"/>
      </items>
    </pivotField>
    <pivotField dataField="1" showAll="0">
      <items count="57">
        <item x="2"/>
        <item x="10"/>
        <item x="11"/>
        <item x="7"/>
        <item x="27"/>
        <item x="16"/>
        <item x="30"/>
        <item x="25"/>
        <item x="44"/>
        <item x="37"/>
        <item x="46"/>
        <item x="33"/>
        <item x="12"/>
        <item x="24"/>
        <item x="55"/>
        <item x="23"/>
        <item x="45"/>
        <item x="26"/>
        <item x="4"/>
        <item x="51"/>
        <item x="40"/>
        <item x="39"/>
        <item x="6"/>
        <item x="36"/>
        <item x="28"/>
        <item x="17"/>
        <item x="48"/>
        <item x="9"/>
        <item x="49"/>
        <item x="0"/>
        <item x="34"/>
        <item x="18"/>
        <item x="32"/>
        <item x="3"/>
        <item x="20"/>
        <item x="53"/>
        <item x="29"/>
        <item x="47"/>
        <item x="38"/>
        <item x="52"/>
        <item x="43"/>
        <item x="5"/>
        <item x="15"/>
        <item x="42"/>
        <item x="14"/>
        <item x="22"/>
        <item x="54"/>
        <item x="21"/>
        <item x="35"/>
        <item x="19"/>
        <item x="31"/>
        <item x="1"/>
        <item x="41"/>
        <item x="8"/>
        <item x="13"/>
        <item x="50"/>
        <item t="default"/>
      </items>
    </pivotField>
    <pivotField axis="axisCol" multipleItemSelectionAllowed="1" showAll="0">
      <items count="5">
        <item h="1" x="0"/>
        <item h="1" x="2"/>
        <item x="1"/>
        <item x="3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3">
    <i>
      <x v="2"/>
    </i>
    <i>
      <x v="3"/>
    </i>
    <i t="grand">
      <x/>
    </i>
  </colItems>
  <dataFields count="1">
    <dataField name="Średnia z wage" fld="5" subtotal="average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911A1-B754-4763-9AE8-A6480ACF8F91}" name="Tabela przestawna19" cacheId="4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>
      <items count="101">
        <item x="21"/>
        <item x="43"/>
        <item x="4"/>
        <item x="46"/>
        <item x="10"/>
        <item x="48"/>
        <item x="2"/>
        <item x="39"/>
        <item x="51"/>
        <item x="69"/>
        <item x="59"/>
        <item x="16"/>
        <item x="22"/>
        <item x="90"/>
        <item x="23"/>
        <item x="15"/>
        <item x="13"/>
        <item x="57"/>
        <item x="68"/>
        <item x="84"/>
        <item x="44"/>
        <item x="93"/>
        <item x="11"/>
        <item x="87"/>
        <item x="40"/>
        <item x="42"/>
        <item x="33"/>
        <item x="54"/>
        <item x="17"/>
        <item x="55"/>
        <item x="83"/>
        <item x="92"/>
        <item x="61"/>
        <item x="74"/>
        <item x="81"/>
        <item x="47"/>
        <item x="35"/>
        <item x="67"/>
        <item x="28"/>
        <item x="36"/>
        <item x="3"/>
        <item x="72"/>
        <item x="50"/>
        <item x="70"/>
        <item x="65"/>
        <item x="1"/>
        <item x="49"/>
        <item x="41"/>
        <item x="32"/>
        <item x="71"/>
        <item x="60"/>
        <item x="38"/>
        <item x="12"/>
        <item x="18"/>
        <item x="63"/>
        <item x="79"/>
        <item x="19"/>
        <item x="78"/>
        <item x="52"/>
        <item x="5"/>
        <item x="31"/>
        <item x="66"/>
        <item x="73"/>
        <item x="86"/>
        <item x="89"/>
        <item x="8"/>
        <item x="94"/>
        <item x="98"/>
        <item x="37"/>
        <item x="25"/>
        <item x="85"/>
        <item x="0"/>
        <item x="6"/>
        <item x="34"/>
        <item x="76"/>
        <item x="91"/>
        <item x="7"/>
        <item x="96"/>
        <item x="58"/>
        <item x="95"/>
        <item x="80"/>
        <item x="24"/>
        <item x="97"/>
        <item x="30"/>
        <item x="53"/>
        <item x="77"/>
        <item x="45"/>
        <item x="26"/>
        <item x="64"/>
        <item x="56"/>
        <item x="14"/>
        <item x="99"/>
        <item x="9"/>
        <item x="27"/>
        <item x="62"/>
        <item x="88"/>
        <item x="75"/>
        <item x="29"/>
        <item x="82"/>
        <item x="2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country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4E416-1827-4242-BEB0-1CE6276AFF11}" name="Tabela przestawna20" cacheId="4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O5" firstHeaderRow="1" firstDataRow="2" firstDataCol="1"/>
  <pivotFields count="6">
    <pivotField showAll="0"/>
    <pivotField axis="axisCol" dataField="1" showAll="0">
      <items count="40">
        <item x="3"/>
        <item x="34"/>
        <item x="25"/>
        <item x="12"/>
        <item x="37"/>
        <item x="26"/>
        <item x="32"/>
        <item x="22"/>
        <item x="4"/>
        <item x="19"/>
        <item x="24"/>
        <item x="18"/>
        <item x="1"/>
        <item x="17"/>
        <item x="11"/>
        <item x="21"/>
        <item x="13"/>
        <item x="14"/>
        <item x="0"/>
        <item x="2"/>
        <item x="16"/>
        <item x="5"/>
        <item x="38"/>
        <item x="36"/>
        <item x="9"/>
        <item x="30"/>
        <item x="8"/>
        <item x="23"/>
        <item x="6"/>
        <item x="28"/>
        <item x="27"/>
        <item x="20"/>
        <item x="15"/>
        <item x="31"/>
        <item x="10"/>
        <item x="29"/>
        <item x="7"/>
        <item x="33"/>
        <item x="35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1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Liczba z 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A540F-91F8-4CE9-AE73-4BB09B0F8490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J10" firstHeaderRow="1" firstDataRow="2" firstDataCol="1"/>
  <pivotFields count="8">
    <pivotField showAll="0"/>
    <pivotField showAll="0"/>
    <pivotField showAll="0"/>
    <pivotField axis="axisCol" showAll="0">
      <items count="35">
        <item x="20"/>
        <item x="7"/>
        <item x="1"/>
        <item x="18"/>
        <item x="32"/>
        <item x="24"/>
        <item x="14"/>
        <item x="13"/>
        <item x="2"/>
        <item x="0"/>
        <item x="26"/>
        <item x="23"/>
        <item x="15"/>
        <item x="27"/>
        <item x="11"/>
        <item x="5"/>
        <item x="25"/>
        <item x="31"/>
        <item x="12"/>
        <item x="9"/>
        <item x="4"/>
        <item x="16"/>
        <item x="19"/>
        <item x="30"/>
        <item x="6"/>
        <item x="22"/>
        <item x="8"/>
        <item x="10"/>
        <item x="21"/>
        <item x="28"/>
        <item x="29"/>
        <item x="3"/>
        <item x="17"/>
        <item x="33"/>
        <item t="default"/>
      </items>
    </pivotField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Liczba z countr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F32224-983B-4D3D-993D-DB32E8DA3111}" autoFormatId="16" applyNumberFormats="0" applyBorderFormats="0" applyFontFormats="0" applyPatternFormats="0" applyAlignmentFormats="0" applyWidthHeightFormats="0">
  <queryTableRefresh nextId="7">
    <queryTableFields count="6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name="BMI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E6D3AF-3AB5-4815-9B03-C69BCB3BE4D1}" name="medical_data" displayName="medical_data" ref="A1:F101" tableType="queryTable" totalsRowShown="0">
  <autoFilter ref="A1:F101" xr:uid="{03E6D3AF-3AB5-4815-9B03-C69BCB3BE4D1}"/>
  <tableColumns count="6">
    <tableColumn id="1" xr3:uid="{2BDCEBF0-891C-4835-94B5-15F5D5B503E7}" uniqueName="1" name="gender" queryTableFieldId="1" dataDxfId="1"/>
    <tableColumn id="2" xr3:uid="{1C2E87D8-D6C8-4124-AA3F-2894A272FB9C}" uniqueName="2" name="age" queryTableFieldId="2"/>
    <tableColumn id="3" xr3:uid="{54C7C206-0DB4-4050-83E8-05FBE2499CE2}" uniqueName="3" name="height" queryTableFieldId="3"/>
    <tableColumn id="4" xr3:uid="{08E8CB58-448B-4ADD-9917-BFEF2A35E149}" uniqueName="4" name="wage" queryTableFieldId="4"/>
    <tableColumn id="5" xr3:uid="{435E8A3B-257F-47D3-86BA-57E93A19148C}" uniqueName="5" name="country" queryTableFieldId="5" dataDxfId="0"/>
    <tableColumn id="6" xr3:uid="{978C47B7-A2A6-4A39-920F-D3A47F63F4B2}" uniqueName="6" name="BMI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1A365-91B5-4558-B12D-881AB066AC17}" name="Tabela1" displayName="Tabela1" ref="A1:H102" totalsRowCount="1">
  <autoFilter ref="A1:H101" xr:uid="{0D01A365-91B5-4558-B12D-881AB066AC17}"/>
  <tableColumns count="8">
    <tableColumn id="1" xr3:uid="{15396488-5057-4605-A5F3-22700C382700}" name="first_name" totalsRowLabel="Suma"/>
    <tableColumn id="2" xr3:uid="{2AACE943-6205-4D11-9B2F-231C090A8B3D}" name="last_name"/>
    <tableColumn id="3" xr3:uid="{F8825F46-46B1-49DC-80E8-758703CD7A8F}" name="gender"/>
    <tableColumn id="4" xr3:uid="{98114CBC-1EF9-4AD2-8BF2-3D8050A67974}" name="age"/>
    <tableColumn id="5" xr3:uid="{C7CAD130-5E10-4575-AF88-2FEAF94903D2}" name="height"/>
    <tableColumn id="6" xr3:uid="{A50EECAA-D866-4D6E-A28A-D3573DD7EFF0}" name="wage"/>
    <tableColumn id="7" xr3:uid="{2ED50242-9A45-4FBA-B428-83765D61764D}" name="country" totalsRowFunction="count"/>
    <tableColumn id="8" xr3:uid="{EEE9B880-5413-4210-ADD0-6494C4FF4A38}" name="BMI" dataDxfId="2">
      <calculatedColumnFormula>Tabela1[[#This Row],[wage]]/(Tabela1[[#This Row],[height]]/100*(Tabela1[[#This Row],[height]]/100))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C249CB-DB11-4990-8578-1605055FF29B}" name="Tabela2" displayName="Tabela2" ref="A1:H59" totalsRowCount="1">
  <autoFilter ref="A1:H58" xr:uid="{BDC249CB-DB11-4990-8578-1605055FF29B}"/>
  <tableColumns count="8">
    <tableColumn id="1" xr3:uid="{239F773D-7FEA-4736-96F9-DC319DFF283C}" name="first_name" totalsRowLabel="Suma"/>
    <tableColumn id="2" xr3:uid="{497574CD-8F5F-414F-AF3A-001E1BE90853}" name="last_name"/>
    <tableColumn id="3" xr3:uid="{855631CC-6766-49CB-ABEC-5B0C96232F92}" name="gender"/>
    <tableColumn id="4" xr3:uid="{B8AD9E37-0473-4467-8383-07DAA1155B5D}" name="age"/>
    <tableColumn id="5" xr3:uid="{8B2AE5BA-739F-4187-8251-994FDAC5915B}" name="height" totalsRowFunction="average"/>
    <tableColumn id="6" xr3:uid="{6F9E09C7-713F-46C6-82DB-2164F717AA82}" name="wage"/>
    <tableColumn id="7" xr3:uid="{A64A654E-1064-43E4-B242-F5DB2BCA38E4}" name="country" totalsRowFunction="count"/>
    <tableColumn id="8" xr3:uid="{598E9671-312B-4795-963E-A787B4888D2A}" name="BMI" dataDxfId="3">
      <calculatedColumnFormula>Tabela2[[#This Row],[wage]]/(Tabela2[[#This Row],[height]]/100*(Tabela2[[#This Row],[height]]/100))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7F12-EDCF-49EF-990C-CD2BE1406B52}">
  <dimension ref="A2:E17"/>
  <sheetViews>
    <sheetView workbookViewId="0">
      <selection activeCell="F18" sqref="F18"/>
    </sheetView>
  </sheetViews>
  <sheetFormatPr defaultRowHeight="14.25" x14ac:dyDescent="0.2"/>
  <cols>
    <col min="1" max="1" width="17" bestFit="1" customWidth="1"/>
    <col min="2" max="2" width="12.25" bestFit="1" customWidth="1"/>
    <col min="3" max="3" width="18" bestFit="1" customWidth="1"/>
    <col min="4" max="4" width="13.375" bestFit="1" customWidth="1"/>
    <col min="5" max="5" width="11.875" bestFit="1" customWidth="1"/>
    <col min="6" max="6" width="10.875" bestFit="1" customWidth="1"/>
    <col min="7" max="7" width="11.875" bestFit="1" customWidth="1"/>
    <col min="8" max="8" width="10.875" bestFit="1" customWidth="1"/>
    <col min="9" max="15" width="11.875" bestFit="1" customWidth="1"/>
    <col min="16" max="16" width="9.875" bestFit="1" customWidth="1"/>
    <col min="17" max="21" width="11.875" bestFit="1" customWidth="1"/>
    <col min="22" max="22" width="10.875" bestFit="1" customWidth="1"/>
    <col min="23" max="44" width="11.875" bestFit="1" customWidth="1"/>
    <col min="45" max="45" width="10.875" bestFit="1" customWidth="1"/>
    <col min="46" max="49" width="11.875" bestFit="1" customWidth="1"/>
    <col min="50" max="50" width="8.875" bestFit="1" customWidth="1"/>
    <col min="51" max="52" width="11.875" bestFit="1" customWidth="1"/>
    <col min="53" max="53" width="9.875" bestFit="1" customWidth="1"/>
    <col min="54" max="54" width="7.875" bestFit="1" customWidth="1"/>
    <col min="55" max="59" width="11.875" bestFit="1" customWidth="1"/>
    <col min="60" max="60" width="10.875" bestFit="1" customWidth="1"/>
    <col min="61" max="61" width="9.875" bestFit="1" customWidth="1"/>
    <col min="62" max="86" width="11.875" bestFit="1" customWidth="1"/>
    <col min="87" max="87" width="9.875" bestFit="1" customWidth="1"/>
    <col min="88" max="94" width="11.875" bestFit="1" customWidth="1"/>
    <col min="95" max="95" width="9.875" bestFit="1" customWidth="1"/>
    <col min="96" max="98" width="11.875" bestFit="1" customWidth="1"/>
    <col min="99" max="99" width="18" bestFit="1" customWidth="1"/>
    <col min="100" max="102" width="11.875" bestFit="1" customWidth="1"/>
    <col min="103" max="103" width="10.875" bestFit="1" customWidth="1"/>
    <col min="104" max="104" width="11.875" bestFit="1" customWidth="1"/>
    <col min="105" max="105" width="10.875" bestFit="1" customWidth="1"/>
    <col min="106" max="112" width="11.875" bestFit="1" customWidth="1"/>
    <col min="113" max="113" width="9.875" bestFit="1" customWidth="1"/>
    <col min="114" max="118" width="11.875" bestFit="1" customWidth="1"/>
    <col min="119" max="119" width="10.875" bestFit="1" customWidth="1"/>
    <col min="120" max="141" width="11.875" bestFit="1" customWidth="1"/>
    <col min="142" max="142" width="10.875" bestFit="1" customWidth="1"/>
    <col min="143" max="146" width="11.875" bestFit="1" customWidth="1"/>
    <col min="147" max="147" width="8.875" bestFit="1" customWidth="1"/>
    <col min="148" max="149" width="11.875" bestFit="1" customWidth="1"/>
    <col min="150" max="150" width="9.875" bestFit="1" customWidth="1"/>
    <col min="151" max="151" width="7.875" bestFit="1" customWidth="1"/>
    <col min="152" max="156" width="11.875" bestFit="1" customWidth="1"/>
    <col min="157" max="157" width="10.875" bestFit="1" customWidth="1"/>
    <col min="158" max="158" width="9.875" bestFit="1" customWidth="1"/>
    <col min="159" max="183" width="11.875" bestFit="1" customWidth="1"/>
    <col min="184" max="184" width="9.875" bestFit="1" customWidth="1"/>
    <col min="185" max="191" width="11.875" bestFit="1" customWidth="1"/>
    <col min="192" max="192" width="9.875" bestFit="1" customWidth="1"/>
    <col min="193" max="195" width="11.875" bestFit="1" customWidth="1"/>
    <col min="196" max="196" width="13.375" bestFit="1" customWidth="1"/>
    <col min="197" max="199" width="11.875" bestFit="1" customWidth="1"/>
    <col min="200" max="200" width="10.875" bestFit="1" customWidth="1"/>
    <col min="201" max="201" width="11.875" bestFit="1" customWidth="1"/>
    <col min="202" max="202" width="10.875" bestFit="1" customWidth="1"/>
    <col min="203" max="209" width="11.875" bestFit="1" customWidth="1"/>
    <col min="210" max="210" width="9.875" bestFit="1" customWidth="1"/>
    <col min="211" max="215" width="11.875" bestFit="1" customWidth="1"/>
    <col min="216" max="216" width="10.875" bestFit="1" customWidth="1"/>
    <col min="217" max="238" width="11.875" bestFit="1" customWidth="1"/>
    <col min="239" max="239" width="10.875" bestFit="1" customWidth="1"/>
    <col min="240" max="243" width="11.875" bestFit="1" customWidth="1"/>
    <col min="244" max="244" width="8.875" bestFit="1" customWidth="1"/>
    <col min="245" max="246" width="11.875" bestFit="1" customWidth="1"/>
    <col min="247" max="247" width="9.875" bestFit="1" customWidth="1"/>
    <col min="248" max="248" width="7.875" bestFit="1" customWidth="1"/>
    <col min="249" max="253" width="11.875" bestFit="1" customWidth="1"/>
    <col min="254" max="254" width="10.875" bestFit="1" customWidth="1"/>
    <col min="255" max="255" width="9.875" bestFit="1" customWidth="1"/>
    <col min="256" max="280" width="11.875" bestFit="1" customWidth="1"/>
    <col min="281" max="281" width="9.875" bestFit="1" customWidth="1"/>
    <col min="282" max="288" width="11.875" bestFit="1" customWidth="1"/>
    <col min="289" max="289" width="9.875" bestFit="1" customWidth="1"/>
    <col min="290" max="298" width="11.875" bestFit="1" customWidth="1"/>
    <col min="299" max="299" width="10.875" bestFit="1" customWidth="1"/>
    <col min="300" max="306" width="11.875" bestFit="1" customWidth="1"/>
    <col min="307" max="307" width="9.875" bestFit="1" customWidth="1"/>
    <col min="308" max="312" width="11.875" bestFit="1" customWidth="1"/>
    <col min="313" max="313" width="10.875" bestFit="1" customWidth="1"/>
    <col min="314" max="335" width="11.875" bestFit="1" customWidth="1"/>
    <col min="336" max="336" width="10.875" bestFit="1" customWidth="1"/>
    <col min="337" max="340" width="11.875" bestFit="1" customWidth="1"/>
    <col min="341" max="341" width="8.875" bestFit="1" customWidth="1"/>
    <col min="342" max="343" width="11.875" bestFit="1" customWidth="1"/>
    <col min="344" max="344" width="9.875" bestFit="1" customWidth="1"/>
    <col min="345" max="345" width="7.875" bestFit="1" customWidth="1"/>
    <col min="346" max="350" width="11.875" bestFit="1" customWidth="1"/>
    <col min="351" max="351" width="10.875" bestFit="1" customWidth="1"/>
    <col min="352" max="352" width="9.875" bestFit="1" customWidth="1"/>
    <col min="353" max="377" width="11.875" bestFit="1" customWidth="1"/>
    <col min="378" max="378" width="9.875" bestFit="1" customWidth="1"/>
    <col min="379" max="385" width="11.875" bestFit="1" customWidth="1"/>
    <col min="386" max="386" width="9.875" bestFit="1" customWidth="1"/>
    <col min="387" max="389" width="11.875" bestFit="1" customWidth="1"/>
    <col min="390" max="390" width="19.125" bestFit="1" customWidth="1"/>
    <col min="391" max="391" width="25.125" bestFit="1" customWidth="1"/>
    <col min="392" max="392" width="20.5" bestFit="1" customWidth="1"/>
    <col min="393" max="393" width="18.5" bestFit="1" customWidth="1"/>
  </cols>
  <sheetData>
    <row r="2" spans="1:5" x14ac:dyDescent="0.2">
      <c r="A2" s="1" t="s">
        <v>3</v>
      </c>
      <c r="B2" t="s">
        <v>220</v>
      </c>
    </row>
    <row r="4" spans="1:5" x14ac:dyDescent="0.2">
      <c r="A4" s="1" t="s">
        <v>215</v>
      </c>
      <c r="B4" t="s">
        <v>221</v>
      </c>
      <c r="C4" t="s">
        <v>222</v>
      </c>
      <c r="D4" t="s">
        <v>224</v>
      </c>
      <c r="E4" t="s">
        <v>223</v>
      </c>
    </row>
    <row r="5" spans="1:5" x14ac:dyDescent="0.2">
      <c r="A5" s="2" t="s">
        <v>10</v>
      </c>
      <c r="B5" s="3">
        <v>36</v>
      </c>
      <c r="C5" s="3">
        <v>197</v>
      </c>
      <c r="D5" s="3">
        <v>28.908099364506906</v>
      </c>
      <c r="E5" s="3">
        <v>1040.6915771222486</v>
      </c>
    </row>
    <row r="6" spans="1:5" x14ac:dyDescent="0.2">
      <c r="A6" s="4" t="s">
        <v>13</v>
      </c>
      <c r="B6" s="3">
        <v>16</v>
      </c>
      <c r="C6" s="3">
        <v>197</v>
      </c>
      <c r="D6" s="3">
        <v>27.249017441454455</v>
      </c>
      <c r="E6" s="3">
        <v>435.98427906327129</v>
      </c>
    </row>
    <row r="7" spans="1:5" x14ac:dyDescent="0.2">
      <c r="A7" s="4" t="s">
        <v>9</v>
      </c>
      <c r="B7" s="3">
        <v>20</v>
      </c>
      <c r="C7" s="3">
        <v>197</v>
      </c>
      <c r="D7" s="3">
        <v>30.235364902948874</v>
      </c>
      <c r="E7" s="3">
        <v>604.70729805897747</v>
      </c>
    </row>
    <row r="8" spans="1:5" x14ac:dyDescent="0.2">
      <c r="A8" s="2" t="s">
        <v>17</v>
      </c>
      <c r="B8" s="3">
        <v>20</v>
      </c>
      <c r="C8" s="3">
        <v>197</v>
      </c>
      <c r="D8" s="3">
        <v>29.524371185012615</v>
      </c>
      <c r="E8" s="3">
        <v>590.48742370025229</v>
      </c>
    </row>
    <row r="9" spans="1:5" x14ac:dyDescent="0.2">
      <c r="A9" s="4" t="s">
        <v>13</v>
      </c>
      <c r="B9" s="3">
        <v>7</v>
      </c>
      <c r="C9" s="3">
        <v>197</v>
      </c>
      <c r="D9" s="3">
        <v>30.66137503718662</v>
      </c>
      <c r="E9" s="3">
        <v>214.62962526030634</v>
      </c>
    </row>
    <row r="10" spans="1:5" x14ac:dyDescent="0.2">
      <c r="A10" s="4" t="s">
        <v>9</v>
      </c>
      <c r="B10" s="3">
        <v>13</v>
      </c>
      <c r="C10" s="3">
        <v>196</v>
      </c>
      <c r="D10" s="3">
        <v>28.912138341534298</v>
      </c>
      <c r="E10" s="3">
        <v>375.8577984399459</v>
      </c>
    </row>
    <row r="11" spans="1:5" x14ac:dyDescent="0.2">
      <c r="A11" s="2" t="s">
        <v>14</v>
      </c>
      <c r="B11" s="3">
        <v>21</v>
      </c>
      <c r="C11" s="3">
        <v>196</v>
      </c>
      <c r="D11" s="3">
        <v>27.75264293627081</v>
      </c>
      <c r="E11" s="3">
        <v>582.805501661687</v>
      </c>
    </row>
    <row r="12" spans="1:5" x14ac:dyDescent="0.2">
      <c r="A12" s="4" t="s">
        <v>13</v>
      </c>
      <c r="B12" s="3">
        <v>9</v>
      </c>
      <c r="C12" s="3">
        <v>195</v>
      </c>
      <c r="D12" s="3">
        <v>28.994272420957966</v>
      </c>
      <c r="E12" s="3">
        <v>260.9484517886217</v>
      </c>
    </row>
    <row r="13" spans="1:5" x14ac:dyDescent="0.2">
      <c r="A13" s="4" t="s">
        <v>9</v>
      </c>
      <c r="B13" s="3">
        <v>12</v>
      </c>
      <c r="C13" s="3">
        <v>196</v>
      </c>
      <c r="D13" s="3">
        <v>26.821420822755442</v>
      </c>
      <c r="E13" s="3">
        <v>321.85704987306531</v>
      </c>
    </row>
    <row r="14" spans="1:5" x14ac:dyDescent="0.2">
      <c r="A14" s="2" t="s">
        <v>22</v>
      </c>
      <c r="B14" s="3">
        <v>23</v>
      </c>
      <c r="C14" s="3">
        <v>194</v>
      </c>
      <c r="D14" s="3">
        <v>28.920757293711628</v>
      </c>
      <c r="E14" s="3">
        <v>665.1774177553674</v>
      </c>
    </row>
    <row r="15" spans="1:5" x14ac:dyDescent="0.2">
      <c r="A15" s="4" t="s">
        <v>13</v>
      </c>
      <c r="B15" s="3">
        <v>12</v>
      </c>
      <c r="C15" s="3">
        <v>194</v>
      </c>
      <c r="D15" s="3">
        <v>26.056931912843424</v>
      </c>
      <c r="E15" s="3">
        <v>312.68318295412109</v>
      </c>
    </row>
    <row r="16" spans="1:5" x14ac:dyDescent="0.2">
      <c r="A16" s="4" t="s">
        <v>9</v>
      </c>
      <c r="B16" s="3">
        <v>11</v>
      </c>
      <c r="C16" s="3">
        <v>190</v>
      </c>
      <c r="D16" s="3">
        <v>32.044930436476939</v>
      </c>
      <c r="E16" s="3">
        <v>352.49423480124631</v>
      </c>
    </row>
    <row r="17" spans="1:5" x14ac:dyDescent="0.2">
      <c r="A17" s="2" t="s">
        <v>217</v>
      </c>
      <c r="B17" s="3">
        <v>100</v>
      </c>
      <c r="C17" s="3">
        <v>197</v>
      </c>
      <c r="D17" s="3">
        <v>28.791619202395562</v>
      </c>
      <c r="E17" s="3">
        <v>2879.1619202395564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0F57-EFDB-464B-A4CC-032218BCB68A}">
  <dimension ref="A3:B8"/>
  <sheetViews>
    <sheetView workbookViewId="0">
      <selection activeCell="H37" sqref="H37"/>
    </sheetView>
  </sheetViews>
  <sheetFormatPr defaultRowHeight="14.25" x14ac:dyDescent="0.2"/>
  <cols>
    <col min="1" max="1" width="17" bestFit="1" customWidth="1"/>
    <col min="2" max="2" width="12.125" bestFit="1" customWidth="1"/>
    <col min="3" max="3" width="8.25" bestFit="1" customWidth="1"/>
    <col min="4" max="4" width="7" bestFit="1" customWidth="1"/>
    <col min="5" max="5" width="8.375" bestFit="1" customWidth="1"/>
    <col min="6" max="6" width="14.125" bestFit="1" customWidth="1"/>
    <col min="7" max="10" width="11.875" bestFit="1" customWidth="1"/>
    <col min="11" max="11" width="10.875" bestFit="1" customWidth="1"/>
    <col min="12" max="22" width="11.875" bestFit="1" customWidth="1"/>
    <col min="23" max="23" width="14.125" bestFit="1" customWidth="1"/>
    <col min="24" max="44" width="11.875" bestFit="1" customWidth="1"/>
    <col min="45" max="45" width="10.875" bestFit="1" customWidth="1"/>
    <col min="46" max="49" width="11.875" bestFit="1" customWidth="1"/>
    <col min="50" max="50" width="8.875" bestFit="1" customWidth="1"/>
    <col min="51" max="52" width="11.875" bestFit="1" customWidth="1"/>
    <col min="53" max="53" width="9.875" bestFit="1" customWidth="1"/>
    <col min="54" max="54" width="7.875" bestFit="1" customWidth="1"/>
    <col min="55" max="59" width="11.875" bestFit="1" customWidth="1"/>
    <col min="60" max="60" width="10.875" bestFit="1" customWidth="1"/>
    <col min="61" max="61" width="9.875" bestFit="1" customWidth="1"/>
    <col min="62" max="86" width="11.875" bestFit="1" customWidth="1"/>
    <col min="87" max="87" width="9.875" bestFit="1" customWidth="1"/>
    <col min="88" max="94" width="11.875" bestFit="1" customWidth="1"/>
    <col min="95" max="95" width="9.875" bestFit="1" customWidth="1"/>
    <col min="96" max="98" width="11.875" bestFit="1" customWidth="1"/>
    <col min="99" max="99" width="14.125" bestFit="1" customWidth="1"/>
  </cols>
  <sheetData>
    <row r="3" spans="1:2" x14ac:dyDescent="0.2">
      <c r="A3" s="1" t="s">
        <v>215</v>
      </c>
      <c r="B3" t="s">
        <v>225</v>
      </c>
    </row>
    <row r="4" spans="1:2" x14ac:dyDescent="0.2">
      <c r="A4" s="2" t="s">
        <v>10</v>
      </c>
      <c r="B4" s="3">
        <v>9</v>
      </c>
    </row>
    <row r="5" spans="1:2" x14ac:dyDescent="0.2">
      <c r="A5" s="2" t="s">
        <v>17</v>
      </c>
      <c r="B5" s="3">
        <v>2</v>
      </c>
    </row>
    <row r="6" spans="1:2" x14ac:dyDescent="0.2">
      <c r="A6" s="2" t="s">
        <v>14</v>
      </c>
      <c r="B6" s="3">
        <v>5</v>
      </c>
    </row>
    <row r="7" spans="1:2" x14ac:dyDescent="0.2">
      <c r="A7" s="2" t="s">
        <v>22</v>
      </c>
      <c r="B7" s="3">
        <v>5</v>
      </c>
    </row>
    <row r="8" spans="1:2" x14ac:dyDescent="0.2">
      <c r="A8" s="2" t="s">
        <v>217</v>
      </c>
      <c r="B8" s="3">
        <v>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9824-1C38-4BDC-B12C-A1510E2DC11D}">
  <dimension ref="A3:D7"/>
  <sheetViews>
    <sheetView workbookViewId="0">
      <selection activeCell="C6" sqref="C6"/>
    </sheetView>
  </sheetViews>
  <sheetFormatPr defaultRowHeight="14.25" x14ac:dyDescent="0.2"/>
  <cols>
    <col min="1" max="1" width="17" bestFit="1" customWidth="1"/>
    <col min="2" max="2" width="16.75" bestFit="1" customWidth="1"/>
    <col min="3" max="3" width="11.875" bestFit="1" customWidth="1"/>
    <col min="4" max="4" width="14.125" bestFit="1" customWidth="1"/>
    <col min="5" max="7" width="11.875" bestFit="1" customWidth="1"/>
    <col min="8" max="8" width="14.125" bestFit="1" customWidth="1"/>
    <col min="9" max="9" width="12.625" bestFit="1" customWidth="1"/>
    <col min="10" max="17" width="6.875" bestFit="1" customWidth="1"/>
    <col min="18" max="18" width="10.5" bestFit="1" customWidth="1"/>
    <col min="19" max="19" width="14.125" bestFit="1" customWidth="1"/>
  </cols>
  <sheetData>
    <row r="3" spans="1:4" x14ac:dyDescent="0.2">
      <c r="A3" s="1" t="s">
        <v>226</v>
      </c>
      <c r="B3" s="1" t="s">
        <v>219</v>
      </c>
    </row>
    <row r="4" spans="1:4" x14ac:dyDescent="0.2">
      <c r="A4" s="1" t="s">
        <v>215</v>
      </c>
      <c r="B4" t="s">
        <v>14</v>
      </c>
      <c r="C4" t="s">
        <v>22</v>
      </c>
      <c r="D4" t="s">
        <v>217</v>
      </c>
    </row>
    <row r="5" spans="1:4" x14ac:dyDescent="0.2">
      <c r="A5" s="2" t="s">
        <v>13</v>
      </c>
      <c r="B5" s="3">
        <v>83.666666666666671</v>
      </c>
      <c r="C5" s="3">
        <v>81.583333333333329</v>
      </c>
      <c r="D5" s="3">
        <v>82.476190476190482</v>
      </c>
    </row>
    <row r="6" spans="1:4" x14ac:dyDescent="0.2">
      <c r="A6" s="2" t="s">
        <v>9</v>
      </c>
      <c r="B6" s="3">
        <v>82.916666666666671</v>
      </c>
      <c r="C6" s="3">
        <v>92.909090909090907</v>
      </c>
      <c r="D6" s="3">
        <v>87.695652173913047</v>
      </c>
    </row>
    <row r="7" spans="1:4" x14ac:dyDescent="0.2">
      <c r="A7" s="2" t="s">
        <v>217</v>
      </c>
      <c r="B7" s="3">
        <v>83.238095238095241</v>
      </c>
      <c r="C7" s="3">
        <v>87</v>
      </c>
      <c r="D7" s="3">
        <v>85.204545454545453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5AFC-7A19-4DAF-BE30-3E06D59D4A10}">
  <dimension ref="A3:B8"/>
  <sheetViews>
    <sheetView workbookViewId="0">
      <selection activeCell="F25" sqref="F25"/>
    </sheetView>
  </sheetViews>
  <sheetFormatPr defaultRowHeight="14.25" x14ac:dyDescent="0.2"/>
  <cols>
    <col min="1" max="1" width="17" bestFit="1" customWidth="1"/>
    <col min="2" max="2" width="15.375" bestFit="1" customWidth="1"/>
    <col min="3" max="100" width="16.75" bestFit="1" customWidth="1"/>
    <col min="101" max="101" width="14.125" bestFit="1" customWidth="1"/>
    <col min="102" max="103" width="11.875" bestFit="1" customWidth="1"/>
    <col min="104" max="104" width="13.875" bestFit="1" customWidth="1"/>
    <col min="105" max="105" width="14.125" bestFit="1" customWidth="1"/>
  </cols>
  <sheetData>
    <row r="3" spans="1:2" x14ac:dyDescent="0.2">
      <c r="A3" s="1" t="s">
        <v>215</v>
      </c>
      <c r="B3" t="s">
        <v>218</v>
      </c>
    </row>
    <row r="4" spans="1:2" x14ac:dyDescent="0.2">
      <c r="A4" s="2" t="s">
        <v>10</v>
      </c>
      <c r="B4" s="3">
        <v>32</v>
      </c>
    </row>
    <row r="5" spans="1:2" x14ac:dyDescent="0.2">
      <c r="A5" s="2" t="s">
        <v>17</v>
      </c>
      <c r="B5" s="3">
        <v>26</v>
      </c>
    </row>
    <row r="6" spans="1:2" x14ac:dyDescent="0.2">
      <c r="A6" s="2" t="s">
        <v>14</v>
      </c>
      <c r="B6" s="3">
        <v>18</v>
      </c>
    </row>
    <row r="7" spans="1:2" x14ac:dyDescent="0.2">
      <c r="A7" s="2" t="s">
        <v>22</v>
      </c>
      <c r="B7" s="3">
        <v>24</v>
      </c>
    </row>
    <row r="8" spans="1:2" x14ac:dyDescent="0.2">
      <c r="A8" s="2" t="s">
        <v>217</v>
      </c>
      <c r="B8" s="3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F50F-5FD9-40BC-BF01-DBB9BBC8F897}">
  <dimension ref="A3:AO5"/>
  <sheetViews>
    <sheetView workbookViewId="0">
      <selection activeCell="A4" sqref="A4"/>
    </sheetView>
  </sheetViews>
  <sheetFormatPr defaultRowHeight="14.25" x14ac:dyDescent="0.2"/>
  <cols>
    <col min="1" max="1" width="11.875" bestFit="1" customWidth="1"/>
    <col min="2" max="2" width="16.75" bestFit="1" customWidth="1"/>
    <col min="3" max="40" width="2.875" bestFit="1" customWidth="1"/>
    <col min="41" max="41" width="14.125" bestFit="1" customWidth="1"/>
  </cols>
  <sheetData>
    <row r="3" spans="1:41" x14ac:dyDescent="0.2">
      <c r="B3" s="1" t="s">
        <v>219</v>
      </c>
    </row>
    <row r="4" spans="1:41" x14ac:dyDescent="0.2"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31</v>
      </c>
      <c r="O4">
        <v>33</v>
      </c>
      <c r="P4">
        <v>34</v>
      </c>
      <c r="Q4">
        <v>35</v>
      </c>
      <c r="R4">
        <v>37</v>
      </c>
      <c r="S4">
        <v>38</v>
      </c>
      <c r="T4">
        <v>40</v>
      </c>
      <c r="U4">
        <v>41</v>
      </c>
      <c r="V4">
        <v>42</v>
      </c>
      <c r="W4">
        <v>43</v>
      </c>
      <c r="X4">
        <v>44</v>
      </c>
      <c r="Y4">
        <v>45</v>
      </c>
      <c r="Z4">
        <v>46</v>
      </c>
      <c r="AA4">
        <v>47</v>
      </c>
      <c r="AB4">
        <v>48</v>
      </c>
      <c r="AC4">
        <v>49</v>
      </c>
      <c r="AD4">
        <v>50</v>
      </c>
      <c r="AE4">
        <v>51</v>
      </c>
      <c r="AF4">
        <v>52</v>
      </c>
      <c r="AG4">
        <v>53</v>
      </c>
      <c r="AH4">
        <v>54</v>
      </c>
      <c r="AI4">
        <v>55</v>
      </c>
      <c r="AJ4">
        <v>56</v>
      </c>
      <c r="AK4">
        <v>57</v>
      </c>
      <c r="AL4">
        <v>58</v>
      </c>
      <c r="AM4">
        <v>59</v>
      </c>
      <c r="AN4">
        <v>60</v>
      </c>
      <c r="AO4" t="s">
        <v>217</v>
      </c>
    </row>
    <row r="5" spans="1:41" x14ac:dyDescent="0.2">
      <c r="A5" t="s">
        <v>221</v>
      </c>
      <c r="B5" s="3">
        <v>2</v>
      </c>
      <c r="C5" s="3">
        <v>3</v>
      </c>
      <c r="D5" s="3">
        <v>2</v>
      </c>
      <c r="E5" s="3">
        <v>1</v>
      </c>
      <c r="F5" s="3">
        <v>1</v>
      </c>
      <c r="G5" s="3">
        <v>4</v>
      </c>
      <c r="H5" s="3">
        <v>2</v>
      </c>
      <c r="I5" s="3">
        <v>2</v>
      </c>
      <c r="J5" s="3">
        <v>2</v>
      </c>
      <c r="K5" s="3">
        <v>6</v>
      </c>
      <c r="L5" s="3">
        <v>2</v>
      </c>
      <c r="M5" s="3">
        <v>4</v>
      </c>
      <c r="N5" s="3">
        <v>4</v>
      </c>
      <c r="O5" s="3">
        <v>3</v>
      </c>
      <c r="P5" s="3">
        <v>5</v>
      </c>
      <c r="Q5" s="3">
        <v>3</v>
      </c>
      <c r="R5" s="3">
        <v>1</v>
      </c>
      <c r="S5" s="3">
        <v>1</v>
      </c>
      <c r="T5" s="3">
        <v>3</v>
      </c>
      <c r="U5" s="3">
        <v>1</v>
      </c>
      <c r="V5" s="3">
        <v>4</v>
      </c>
      <c r="W5" s="3">
        <v>5</v>
      </c>
      <c r="X5" s="3">
        <v>1</v>
      </c>
      <c r="Y5" s="3">
        <v>3</v>
      </c>
      <c r="Z5" s="3">
        <v>3</v>
      </c>
      <c r="AA5" s="3">
        <v>1</v>
      </c>
      <c r="AB5" s="3">
        <v>2</v>
      </c>
      <c r="AC5" s="3">
        <v>5</v>
      </c>
      <c r="AD5" s="3">
        <v>4</v>
      </c>
      <c r="AE5" s="3">
        <v>1</v>
      </c>
      <c r="AF5" s="3">
        <v>4</v>
      </c>
      <c r="AG5" s="3">
        <v>1</v>
      </c>
      <c r="AH5" s="3">
        <v>4</v>
      </c>
      <c r="AI5" s="3">
        <v>1</v>
      </c>
      <c r="AJ5" s="3">
        <v>2</v>
      </c>
      <c r="AK5" s="3">
        <v>1</v>
      </c>
      <c r="AL5" s="3">
        <v>4</v>
      </c>
      <c r="AM5" s="3">
        <v>1</v>
      </c>
      <c r="AN5" s="3">
        <v>1</v>
      </c>
      <c r="AO5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EB82-0A7D-4665-9B60-6F1E8DEECCFF}">
  <dimension ref="A1:F101"/>
  <sheetViews>
    <sheetView tabSelected="1" topLeftCell="A13" workbookViewId="0">
      <selection activeCell="G21" sqref="G21"/>
    </sheetView>
  </sheetViews>
  <sheetFormatPr defaultRowHeight="14.25" x14ac:dyDescent="0.2"/>
  <cols>
    <col min="1" max="1" width="9.25" bestFit="1" customWidth="1"/>
    <col min="2" max="2" width="6.125" bestFit="1" customWidth="1"/>
    <col min="3" max="3" width="8.5" bestFit="1" customWidth="1"/>
    <col min="4" max="4" width="7.5" bestFit="1" customWidth="1"/>
    <col min="5" max="5" width="9.5" bestFit="1" customWidth="1"/>
    <col min="6" max="6" width="11.875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214</v>
      </c>
    </row>
    <row r="2" spans="1:6" x14ac:dyDescent="0.2">
      <c r="A2" s="3" t="s">
        <v>9</v>
      </c>
      <c r="B2">
        <v>40</v>
      </c>
      <c r="C2">
        <v>193</v>
      </c>
      <c r="D2">
        <v>116</v>
      </c>
      <c r="E2" s="3" t="s">
        <v>22</v>
      </c>
      <c r="F2">
        <v>31.141775618137402</v>
      </c>
    </row>
    <row r="3" spans="1:6" x14ac:dyDescent="0.2">
      <c r="A3" s="3" t="s">
        <v>9</v>
      </c>
      <c r="B3">
        <v>31</v>
      </c>
      <c r="C3">
        <v>175</v>
      </c>
      <c r="D3">
        <v>81</v>
      </c>
      <c r="E3" s="3" t="s">
        <v>10</v>
      </c>
      <c r="F3">
        <v>26.448979591836736</v>
      </c>
    </row>
    <row r="4" spans="1:6" x14ac:dyDescent="0.2">
      <c r="A4" s="3" t="s">
        <v>9</v>
      </c>
      <c r="B4">
        <v>41</v>
      </c>
      <c r="C4">
        <v>193</v>
      </c>
      <c r="D4">
        <v>65</v>
      </c>
      <c r="E4" s="3" t="s">
        <v>22</v>
      </c>
      <c r="F4">
        <v>17.450132889473544</v>
      </c>
    </row>
    <row r="5" spans="1:6" x14ac:dyDescent="0.2">
      <c r="A5" s="3" t="s">
        <v>13</v>
      </c>
      <c r="B5">
        <v>18</v>
      </c>
      <c r="C5">
        <v>165</v>
      </c>
      <c r="D5">
        <v>69</v>
      </c>
      <c r="E5" s="3" t="s">
        <v>10</v>
      </c>
      <c r="F5">
        <v>25.344352617079888</v>
      </c>
    </row>
    <row r="6" spans="1:6" x14ac:dyDescent="0.2">
      <c r="A6" s="3" t="s">
        <v>13</v>
      </c>
      <c r="B6">
        <v>26</v>
      </c>
      <c r="C6">
        <v>189</v>
      </c>
      <c r="D6">
        <v>56</v>
      </c>
      <c r="E6" s="3" t="s">
        <v>10</v>
      </c>
      <c r="F6">
        <v>15.677052714089752</v>
      </c>
    </row>
    <row r="7" spans="1:6" x14ac:dyDescent="0.2">
      <c r="A7" s="3" t="s">
        <v>13</v>
      </c>
      <c r="B7">
        <v>43</v>
      </c>
      <c r="C7">
        <v>190</v>
      </c>
      <c r="D7">
        <v>106</v>
      </c>
      <c r="E7" s="3" t="s">
        <v>22</v>
      </c>
      <c r="F7">
        <v>29.362880886426595</v>
      </c>
    </row>
    <row r="8" spans="1:6" x14ac:dyDescent="0.2">
      <c r="A8" s="3" t="s">
        <v>9</v>
      </c>
      <c r="B8">
        <v>50</v>
      </c>
      <c r="C8">
        <v>195</v>
      </c>
      <c r="D8">
        <v>119</v>
      </c>
      <c r="E8" s="3" t="s">
        <v>17</v>
      </c>
      <c r="F8">
        <v>31.295200525969754</v>
      </c>
    </row>
    <row r="9" spans="1:6" x14ac:dyDescent="0.2">
      <c r="A9" s="3" t="s">
        <v>9</v>
      </c>
      <c r="B9">
        <v>58</v>
      </c>
      <c r="C9">
        <v>169</v>
      </c>
      <c r="D9">
        <v>92</v>
      </c>
      <c r="E9" s="3" t="s">
        <v>10</v>
      </c>
      <c r="F9">
        <v>32.211757291411367</v>
      </c>
    </row>
    <row r="10" spans="1:6" x14ac:dyDescent="0.2">
      <c r="A10" s="3" t="s">
        <v>13</v>
      </c>
      <c r="B10">
        <v>48</v>
      </c>
      <c r="C10">
        <v>185</v>
      </c>
      <c r="D10">
        <v>103</v>
      </c>
      <c r="E10" s="3" t="s">
        <v>10</v>
      </c>
      <c r="F10">
        <v>30.094959824689557</v>
      </c>
    </row>
    <row r="11" spans="1:6" x14ac:dyDescent="0.2">
      <c r="A11" s="3" t="s">
        <v>9</v>
      </c>
      <c r="B11">
        <v>46</v>
      </c>
      <c r="C11">
        <v>157</v>
      </c>
      <c r="D11">
        <v>95</v>
      </c>
      <c r="E11" s="3" t="s">
        <v>22</v>
      </c>
      <c r="F11">
        <v>38.541117286705344</v>
      </c>
    </row>
    <row r="12" spans="1:6" x14ac:dyDescent="0.2">
      <c r="A12" s="3" t="s">
        <v>13</v>
      </c>
      <c r="B12">
        <v>58</v>
      </c>
      <c r="C12">
        <v>192</v>
      </c>
      <c r="D12">
        <v>60</v>
      </c>
      <c r="E12" s="3" t="s">
        <v>14</v>
      </c>
      <c r="F12">
        <v>16.276041666666668</v>
      </c>
    </row>
    <row r="13" spans="1:6" x14ac:dyDescent="0.2">
      <c r="A13" s="3" t="s">
        <v>9</v>
      </c>
      <c r="B13">
        <v>56</v>
      </c>
      <c r="C13">
        <v>190</v>
      </c>
      <c r="D13">
        <v>73</v>
      </c>
      <c r="E13" s="3" t="s">
        <v>17</v>
      </c>
      <c r="F13">
        <v>20.221606648199447</v>
      </c>
    </row>
    <row r="14" spans="1:6" x14ac:dyDescent="0.2">
      <c r="A14" s="3" t="s">
        <v>13</v>
      </c>
      <c r="B14">
        <v>34</v>
      </c>
      <c r="C14">
        <v>182</v>
      </c>
      <c r="D14">
        <v>91</v>
      </c>
      <c r="E14" s="3" t="s">
        <v>17</v>
      </c>
      <c r="F14">
        <v>27.472527472527471</v>
      </c>
    </row>
    <row r="15" spans="1:6" x14ac:dyDescent="0.2">
      <c r="A15" s="3" t="s">
        <v>13</v>
      </c>
      <c r="B15">
        <v>26</v>
      </c>
      <c r="C15">
        <v>168</v>
      </c>
      <c r="D15">
        <v>54</v>
      </c>
      <c r="E15" s="3" t="s">
        <v>14</v>
      </c>
      <c r="F15">
        <v>19.132653061224488</v>
      </c>
    </row>
    <row r="16" spans="1:6" x14ac:dyDescent="0.2">
      <c r="A16" s="3" t="s">
        <v>9</v>
      </c>
      <c r="B16">
        <v>21</v>
      </c>
      <c r="C16">
        <v>169</v>
      </c>
      <c r="D16">
        <v>109</v>
      </c>
      <c r="E16" s="3" t="s">
        <v>10</v>
      </c>
      <c r="F16">
        <v>38.163929834389549</v>
      </c>
    </row>
    <row r="17" spans="1:6" x14ac:dyDescent="0.2">
      <c r="A17" s="3" t="s">
        <v>9</v>
      </c>
      <c r="B17">
        <v>37</v>
      </c>
      <c r="C17">
        <v>183</v>
      </c>
      <c r="D17">
        <v>64</v>
      </c>
      <c r="E17" s="3" t="s">
        <v>10</v>
      </c>
      <c r="F17">
        <v>19.110752784496402</v>
      </c>
    </row>
    <row r="18" spans="1:6" x14ac:dyDescent="0.2">
      <c r="A18" s="3" t="s">
        <v>13</v>
      </c>
      <c r="B18">
        <v>38</v>
      </c>
      <c r="C18">
        <v>190</v>
      </c>
      <c r="D18">
        <v>66</v>
      </c>
      <c r="E18" s="3" t="s">
        <v>22</v>
      </c>
      <c r="F18">
        <v>18.282548476454295</v>
      </c>
    </row>
    <row r="19" spans="1:6" x14ac:dyDescent="0.2">
      <c r="A19" s="3" t="s">
        <v>9</v>
      </c>
      <c r="B19">
        <v>58</v>
      </c>
      <c r="C19">
        <v>182</v>
      </c>
      <c r="D19">
        <v>73</v>
      </c>
      <c r="E19" s="3" t="s">
        <v>22</v>
      </c>
      <c r="F19">
        <v>22.03840115928028</v>
      </c>
    </row>
    <row r="20" spans="1:6" x14ac:dyDescent="0.2">
      <c r="A20" s="3" t="s">
        <v>13</v>
      </c>
      <c r="B20">
        <v>54</v>
      </c>
      <c r="C20">
        <v>165</v>
      </c>
      <c r="D20">
        <v>75</v>
      </c>
      <c r="E20" s="3" t="s">
        <v>22</v>
      </c>
      <c r="F20">
        <v>27.548209366391184</v>
      </c>
    </row>
    <row r="21" spans="1:6" x14ac:dyDescent="0.2">
      <c r="A21" s="3" t="s">
        <v>9</v>
      </c>
      <c r="B21">
        <v>42</v>
      </c>
      <c r="C21">
        <v>159</v>
      </c>
      <c r="D21">
        <v>73</v>
      </c>
      <c r="E21" s="3" t="s">
        <v>14</v>
      </c>
      <c r="F21">
        <v>28.875440053795337</v>
      </c>
    </row>
    <row r="22" spans="1:6" x14ac:dyDescent="0.2">
      <c r="A22" s="3" t="s">
        <v>9</v>
      </c>
      <c r="B22">
        <v>33</v>
      </c>
      <c r="C22">
        <v>155</v>
      </c>
      <c r="D22">
        <v>114</v>
      </c>
      <c r="E22" s="3" t="s">
        <v>14</v>
      </c>
      <c r="F22">
        <v>47.450572320499482</v>
      </c>
    </row>
    <row r="23" spans="1:6" x14ac:dyDescent="0.2">
      <c r="A23" s="3" t="s">
        <v>13</v>
      </c>
      <c r="B23">
        <v>33</v>
      </c>
      <c r="C23">
        <v>196</v>
      </c>
      <c r="D23">
        <v>52</v>
      </c>
      <c r="E23" s="3" t="s">
        <v>14</v>
      </c>
      <c r="F23">
        <v>13.536026655560184</v>
      </c>
    </row>
    <row r="24" spans="1:6" x14ac:dyDescent="0.2">
      <c r="A24" s="3" t="s">
        <v>9</v>
      </c>
      <c r="B24">
        <v>29</v>
      </c>
      <c r="C24">
        <v>168</v>
      </c>
      <c r="D24">
        <v>52</v>
      </c>
      <c r="E24" s="3" t="s">
        <v>14</v>
      </c>
      <c r="F24">
        <v>18.424036281179138</v>
      </c>
    </row>
    <row r="25" spans="1:6" x14ac:dyDescent="0.2">
      <c r="A25" s="3" t="s">
        <v>13</v>
      </c>
      <c r="B25">
        <v>27</v>
      </c>
      <c r="C25">
        <v>197</v>
      </c>
      <c r="D25">
        <v>73</v>
      </c>
      <c r="E25" s="3" t="s">
        <v>17</v>
      </c>
      <c r="F25">
        <v>18.810069829163339</v>
      </c>
    </row>
    <row r="26" spans="1:6" x14ac:dyDescent="0.2">
      <c r="A26" s="3" t="s">
        <v>13</v>
      </c>
      <c r="B26">
        <v>53</v>
      </c>
      <c r="C26">
        <v>185</v>
      </c>
      <c r="D26">
        <v>113</v>
      </c>
      <c r="E26" s="3" t="s">
        <v>17</v>
      </c>
      <c r="F26">
        <v>33.016800584368156</v>
      </c>
    </row>
    <row r="27" spans="1:6" x14ac:dyDescent="0.2">
      <c r="A27" s="3" t="s">
        <v>9</v>
      </c>
      <c r="B27">
        <v>34</v>
      </c>
      <c r="C27">
        <v>186</v>
      </c>
      <c r="D27">
        <v>106</v>
      </c>
      <c r="E27" s="3" t="s">
        <v>14</v>
      </c>
      <c r="F27">
        <v>30.639380275176318</v>
      </c>
    </row>
    <row r="28" spans="1:6" x14ac:dyDescent="0.2">
      <c r="A28" s="3" t="s">
        <v>9</v>
      </c>
      <c r="B28">
        <v>46</v>
      </c>
      <c r="C28">
        <v>155</v>
      </c>
      <c r="D28">
        <v>90</v>
      </c>
      <c r="E28" s="3" t="s">
        <v>10</v>
      </c>
      <c r="F28">
        <v>37.460978147762752</v>
      </c>
    </row>
    <row r="29" spans="1:6" x14ac:dyDescent="0.2">
      <c r="A29" s="3" t="s">
        <v>13</v>
      </c>
      <c r="B29">
        <v>35</v>
      </c>
      <c r="C29">
        <v>161</v>
      </c>
      <c r="D29">
        <v>101</v>
      </c>
      <c r="E29" s="3" t="s">
        <v>10</v>
      </c>
      <c r="F29">
        <v>38.964546120905823</v>
      </c>
    </row>
    <row r="30" spans="1:6" x14ac:dyDescent="0.2">
      <c r="A30" s="3" t="s">
        <v>13</v>
      </c>
      <c r="B30">
        <v>25</v>
      </c>
      <c r="C30">
        <v>159</v>
      </c>
      <c r="D30">
        <v>63</v>
      </c>
      <c r="E30" s="3" t="s">
        <v>14</v>
      </c>
      <c r="F30">
        <v>24.919900320398717</v>
      </c>
    </row>
    <row r="31" spans="1:6" x14ac:dyDescent="0.2">
      <c r="A31" s="3" t="s">
        <v>9</v>
      </c>
      <c r="B31">
        <v>25</v>
      </c>
      <c r="C31">
        <v>155</v>
      </c>
      <c r="D31">
        <v>107</v>
      </c>
      <c r="E31" s="3" t="s">
        <v>17</v>
      </c>
      <c r="F31">
        <v>44.536940686784604</v>
      </c>
    </row>
    <row r="32" spans="1:6" x14ac:dyDescent="0.2">
      <c r="A32" s="3" t="s">
        <v>9</v>
      </c>
      <c r="B32">
        <v>49</v>
      </c>
      <c r="C32">
        <v>188</v>
      </c>
      <c r="D32">
        <v>119</v>
      </c>
      <c r="E32" s="3" t="s">
        <v>10</v>
      </c>
      <c r="F32">
        <v>33.669081032141243</v>
      </c>
    </row>
    <row r="33" spans="1:6" x14ac:dyDescent="0.2">
      <c r="A33" s="3" t="s">
        <v>9</v>
      </c>
      <c r="B33">
        <v>43</v>
      </c>
      <c r="C33">
        <v>188</v>
      </c>
      <c r="D33">
        <v>104</v>
      </c>
      <c r="E33" s="3" t="s">
        <v>17</v>
      </c>
      <c r="F33">
        <v>29.425079221367138</v>
      </c>
    </row>
    <row r="34" spans="1:6" x14ac:dyDescent="0.2">
      <c r="A34" s="3" t="s">
        <v>13</v>
      </c>
      <c r="B34">
        <v>27</v>
      </c>
      <c r="C34">
        <v>181</v>
      </c>
      <c r="D34">
        <v>88</v>
      </c>
      <c r="E34" s="3" t="s">
        <v>10</v>
      </c>
      <c r="F34">
        <v>26.861206922865602</v>
      </c>
    </row>
    <row r="35" spans="1:6" x14ac:dyDescent="0.2">
      <c r="A35" s="3" t="s">
        <v>13</v>
      </c>
      <c r="B35">
        <v>28</v>
      </c>
      <c r="C35">
        <v>155</v>
      </c>
      <c r="D35">
        <v>52</v>
      </c>
      <c r="E35" s="3" t="s">
        <v>22</v>
      </c>
      <c r="F35">
        <v>21.644120707596255</v>
      </c>
    </row>
    <row r="36" spans="1:6" x14ac:dyDescent="0.2">
      <c r="A36" s="3" t="s">
        <v>13</v>
      </c>
      <c r="B36">
        <v>54</v>
      </c>
      <c r="C36">
        <v>163</v>
      </c>
      <c r="D36">
        <v>84</v>
      </c>
      <c r="E36" s="3" t="s">
        <v>10</v>
      </c>
      <c r="F36">
        <v>31.615792841281195</v>
      </c>
    </row>
    <row r="37" spans="1:6" x14ac:dyDescent="0.2">
      <c r="A37" s="3" t="s">
        <v>9</v>
      </c>
      <c r="B37">
        <v>20</v>
      </c>
      <c r="C37">
        <v>182</v>
      </c>
      <c r="D37">
        <v>80</v>
      </c>
      <c r="E37" s="3" t="s">
        <v>10</v>
      </c>
      <c r="F37">
        <v>24.151672503320853</v>
      </c>
    </row>
    <row r="38" spans="1:6" x14ac:dyDescent="0.2">
      <c r="A38" s="3" t="s">
        <v>13</v>
      </c>
      <c r="B38">
        <v>58</v>
      </c>
      <c r="C38">
        <v>197</v>
      </c>
      <c r="D38">
        <v>97</v>
      </c>
      <c r="E38" s="3" t="s">
        <v>17</v>
      </c>
      <c r="F38">
        <v>24.99420237573759</v>
      </c>
    </row>
    <row r="39" spans="1:6" x14ac:dyDescent="0.2">
      <c r="A39" s="3" t="s">
        <v>9</v>
      </c>
      <c r="B39">
        <v>23</v>
      </c>
      <c r="C39">
        <v>193</v>
      </c>
      <c r="D39">
        <v>114</v>
      </c>
      <c r="E39" s="3" t="s">
        <v>17</v>
      </c>
      <c r="F39">
        <v>30.604848452307447</v>
      </c>
    </row>
    <row r="40" spans="1:6" x14ac:dyDescent="0.2">
      <c r="A40" s="3" t="s">
        <v>13</v>
      </c>
      <c r="B40">
        <v>49</v>
      </c>
      <c r="C40">
        <v>187</v>
      </c>
      <c r="D40">
        <v>95</v>
      </c>
      <c r="E40" s="3" t="s">
        <v>14</v>
      </c>
      <c r="F40">
        <v>27.166919271354626</v>
      </c>
    </row>
    <row r="41" spans="1:6" x14ac:dyDescent="0.2">
      <c r="A41" s="3" t="s">
        <v>9</v>
      </c>
      <c r="B41">
        <v>52</v>
      </c>
      <c r="C41">
        <v>194</v>
      </c>
      <c r="D41">
        <v>66</v>
      </c>
      <c r="E41" s="3" t="s">
        <v>10</v>
      </c>
      <c r="F41">
        <v>17.53640131788713</v>
      </c>
    </row>
    <row r="42" spans="1:6" x14ac:dyDescent="0.2">
      <c r="A42" s="3" t="s">
        <v>9</v>
      </c>
      <c r="B42">
        <v>51</v>
      </c>
      <c r="C42">
        <v>197</v>
      </c>
      <c r="D42">
        <v>83</v>
      </c>
      <c r="E42" s="3" t="s">
        <v>10</v>
      </c>
      <c r="F42">
        <v>21.386791723569278</v>
      </c>
    </row>
    <row r="43" spans="1:6" x14ac:dyDescent="0.2">
      <c r="A43" s="3" t="s">
        <v>13</v>
      </c>
      <c r="B43">
        <v>43</v>
      </c>
      <c r="C43">
        <v>187</v>
      </c>
      <c r="D43">
        <v>93</v>
      </c>
      <c r="E43" s="3" t="s">
        <v>22</v>
      </c>
      <c r="F43">
        <v>26.594984128799794</v>
      </c>
    </row>
    <row r="44" spans="1:6" x14ac:dyDescent="0.2">
      <c r="A44" s="3" t="s">
        <v>9</v>
      </c>
      <c r="B44">
        <v>23</v>
      </c>
      <c r="C44">
        <v>161</v>
      </c>
      <c r="D44">
        <v>56</v>
      </c>
      <c r="E44" s="3" t="s">
        <v>14</v>
      </c>
      <c r="F44">
        <v>21.60410477990818</v>
      </c>
    </row>
    <row r="45" spans="1:6" x14ac:dyDescent="0.2">
      <c r="A45" s="3" t="s">
        <v>13</v>
      </c>
      <c r="B45">
        <v>52</v>
      </c>
      <c r="C45">
        <v>187</v>
      </c>
      <c r="D45">
        <v>50</v>
      </c>
      <c r="E45" s="3" t="s">
        <v>22</v>
      </c>
      <c r="F45">
        <v>14.298378563870857</v>
      </c>
    </row>
    <row r="46" spans="1:6" x14ac:dyDescent="0.2">
      <c r="A46" s="3" t="s">
        <v>9</v>
      </c>
      <c r="B46">
        <v>27</v>
      </c>
      <c r="C46">
        <v>190</v>
      </c>
      <c r="D46">
        <v>71</v>
      </c>
      <c r="E46" s="3" t="s">
        <v>10</v>
      </c>
      <c r="F46">
        <v>19.667590027700832</v>
      </c>
    </row>
    <row r="47" spans="1:6" x14ac:dyDescent="0.2">
      <c r="A47" s="3" t="s">
        <v>13</v>
      </c>
      <c r="B47">
        <v>18</v>
      </c>
      <c r="C47">
        <v>178</v>
      </c>
      <c r="D47">
        <v>116</v>
      </c>
      <c r="E47" s="3" t="s">
        <v>14</v>
      </c>
      <c r="F47">
        <v>36.611538947102638</v>
      </c>
    </row>
    <row r="48" spans="1:6" x14ac:dyDescent="0.2">
      <c r="A48" s="3" t="s">
        <v>13</v>
      </c>
      <c r="B48">
        <v>27</v>
      </c>
      <c r="C48">
        <v>185</v>
      </c>
      <c r="D48">
        <v>55</v>
      </c>
      <c r="E48" s="3" t="s">
        <v>17</v>
      </c>
      <c r="F48">
        <v>16.070124178232287</v>
      </c>
    </row>
    <row r="49" spans="1:6" x14ac:dyDescent="0.2">
      <c r="A49" s="3" t="s">
        <v>9</v>
      </c>
      <c r="B49">
        <v>23</v>
      </c>
      <c r="C49">
        <v>168</v>
      </c>
      <c r="D49">
        <v>68</v>
      </c>
      <c r="E49" s="3" t="s">
        <v>22</v>
      </c>
      <c r="F49">
        <v>24.09297052154195</v>
      </c>
    </row>
    <row r="50" spans="1:6" x14ac:dyDescent="0.2">
      <c r="A50" s="3" t="s">
        <v>13</v>
      </c>
      <c r="B50">
        <v>50</v>
      </c>
      <c r="C50">
        <v>178</v>
      </c>
      <c r="D50">
        <v>53</v>
      </c>
      <c r="E50" s="3" t="s">
        <v>14</v>
      </c>
      <c r="F50">
        <v>16.72768589824517</v>
      </c>
    </row>
    <row r="51" spans="1:6" x14ac:dyDescent="0.2">
      <c r="A51" s="3" t="s">
        <v>13</v>
      </c>
      <c r="B51">
        <v>40</v>
      </c>
      <c r="C51">
        <v>193</v>
      </c>
      <c r="D51">
        <v>99</v>
      </c>
      <c r="E51" s="3" t="s">
        <v>22</v>
      </c>
      <c r="F51">
        <v>26.577894708582782</v>
      </c>
    </row>
    <row r="52" spans="1:6" x14ac:dyDescent="0.2">
      <c r="A52" s="3" t="s">
        <v>9</v>
      </c>
      <c r="B52">
        <v>43</v>
      </c>
      <c r="C52">
        <v>161</v>
      </c>
      <c r="D52">
        <v>66</v>
      </c>
      <c r="E52" s="3" t="s">
        <v>22</v>
      </c>
      <c r="F52">
        <v>25.461980633463213</v>
      </c>
    </row>
    <row r="53" spans="1:6" x14ac:dyDescent="0.2">
      <c r="A53" s="3" t="s">
        <v>9</v>
      </c>
      <c r="B53">
        <v>57</v>
      </c>
      <c r="C53">
        <v>176</v>
      </c>
      <c r="D53">
        <v>55</v>
      </c>
      <c r="E53" s="3" t="s">
        <v>17</v>
      </c>
      <c r="F53">
        <v>17.75568181818182</v>
      </c>
    </row>
    <row r="54" spans="1:6" x14ac:dyDescent="0.2">
      <c r="A54" s="3" t="s">
        <v>13</v>
      </c>
      <c r="B54">
        <v>47</v>
      </c>
      <c r="C54">
        <v>182</v>
      </c>
      <c r="D54">
        <v>97</v>
      </c>
      <c r="E54" s="3" t="s">
        <v>22</v>
      </c>
      <c r="F54">
        <v>29.283902910276534</v>
      </c>
    </row>
    <row r="55" spans="1:6" x14ac:dyDescent="0.2">
      <c r="A55" s="3" t="s">
        <v>13</v>
      </c>
      <c r="B55">
        <v>46</v>
      </c>
      <c r="C55">
        <v>186</v>
      </c>
      <c r="D55">
        <v>117</v>
      </c>
      <c r="E55" s="3" t="s">
        <v>14</v>
      </c>
      <c r="F55">
        <v>33.818938605619145</v>
      </c>
    </row>
    <row r="56" spans="1:6" x14ac:dyDescent="0.2">
      <c r="A56" s="3" t="s">
        <v>9</v>
      </c>
      <c r="B56">
        <v>55</v>
      </c>
      <c r="C56">
        <v>186</v>
      </c>
      <c r="D56">
        <v>75</v>
      </c>
      <c r="E56" s="3" t="s">
        <v>10</v>
      </c>
      <c r="F56">
        <v>21.678806798473808</v>
      </c>
    </row>
    <row r="57" spans="1:6" x14ac:dyDescent="0.2">
      <c r="A57" s="3" t="s">
        <v>9</v>
      </c>
      <c r="B57">
        <v>34</v>
      </c>
      <c r="C57">
        <v>179</v>
      </c>
      <c r="D57">
        <v>71</v>
      </c>
      <c r="E57" s="3" t="s">
        <v>10</v>
      </c>
      <c r="F57">
        <v>22.159108642052367</v>
      </c>
    </row>
    <row r="58" spans="1:6" x14ac:dyDescent="0.2">
      <c r="A58" s="3" t="s">
        <v>9</v>
      </c>
      <c r="B58">
        <v>31</v>
      </c>
      <c r="C58">
        <v>176</v>
      </c>
      <c r="D58">
        <v>117</v>
      </c>
      <c r="E58" s="3" t="s">
        <v>10</v>
      </c>
      <c r="F58">
        <v>37.771177685950413</v>
      </c>
    </row>
    <row r="59" spans="1:6" x14ac:dyDescent="0.2">
      <c r="A59" s="3" t="s">
        <v>13</v>
      </c>
      <c r="B59">
        <v>50</v>
      </c>
      <c r="C59">
        <v>184</v>
      </c>
      <c r="D59">
        <v>65</v>
      </c>
      <c r="E59" s="3" t="s">
        <v>10</v>
      </c>
      <c r="F59">
        <v>19.198960302457465</v>
      </c>
    </row>
    <row r="60" spans="1:6" x14ac:dyDescent="0.2">
      <c r="A60" s="3" t="s">
        <v>9</v>
      </c>
      <c r="B60">
        <v>50</v>
      </c>
      <c r="C60">
        <v>190</v>
      </c>
      <c r="D60">
        <v>117</v>
      </c>
      <c r="E60" s="3" t="s">
        <v>14</v>
      </c>
      <c r="F60">
        <v>32.409972299168977</v>
      </c>
    </row>
    <row r="61" spans="1:6" x14ac:dyDescent="0.2">
      <c r="A61" s="3" t="s">
        <v>13</v>
      </c>
      <c r="B61">
        <v>24</v>
      </c>
      <c r="C61">
        <v>168</v>
      </c>
      <c r="D61">
        <v>51</v>
      </c>
      <c r="E61" s="3" t="s">
        <v>17</v>
      </c>
      <c r="F61">
        <v>18.069727891156461</v>
      </c>
    </row>
    <row r="62" spans="1:6" x14ac:dyDescent="0.2">
      <c r="A62" s="3" t="s">
        <v>9</v>
      </c>
      <c r="B62">
        <v>49</v>
      </c>
      <c r="C62">
        <v>156</v>
      </c>
      <c r="D62">
        <v>66</v>
      </c>
      <c r="E62" s="3" t="s">
        <v>22</v>
      </c>
      <c r="F62">
        <v>27.12031558185404</v>
      </c>
    </row>
    <row r="63" spans="1:6" x14ac:dyDescent="0.2">
      <c r="A63" s="3" t="s">
        <v>13</v>
      </c>
      <c r="B63">
        <v>43</v>
      </c>
      <c r="C63">
        <v>190</v>
      </c>
      <c r="D63">
        <v>85</v>
      </c>
      <c r="E63" s="3" t="s">
        <v>22</v>
      </c>
      <c r="F63">
        <v>23.545706371191137</v>
      </c>
    </row>
    <row r="64" spans="1:6" x14ac:dyDescent="0.2">
      <c r="A64" s="3" t="s">
        <v>9</v>
      </c>
      <c r="B64">
        <v>29</v>
      </c>
      <c r="C64">
        <v>167</v>
      </c>
      <c r="D64">
        <v>109</v>
      </c>
      <c r="E64" s="3" t="s">
        <v>10</v>
      </c>
      <c r="F64">
        <v>39.083509627451683</v>
      </c>
    </row>
    <row r="65" spans="1:6" x14ac:dyDescent="0.2">
      <c r="A65" s="3" t="s">
        <v>13</v>
      </c>
      <c r="B65">
        <v>23</v>
      </c>
      <c r="C65">
        <v>178</v>
      </c>
      <c r="D65">
        <v>88</v>
      </c>
      <c r="E65" s="3" t="s">
        <v>10</v>
      </c>
      <c r="F65">
        <v>27.774270925388208</v>
      </c>
    </row>
    <row r="66" spans="1:6" x14ac:dyDescent="0.2">
      <c r="A66" s="3" t="s">
        <v>13</v>
      </c>
      <c r="B66">
        <v>59</v>
      </c>
      <c r="C66">
        <v>163</v>
      </c>
      <c r="D66">
        <v>100</v>
      </c>
      <c r="E66" s="3" t="s">
        <v>17</v>
      </c>
      <c r="F66">
        <v>37.637848620572854</v>
      </c>
    </row>
    <row r="67" spans="1:6" x14ac:dyDescent="0.2">
      <c r="A67" s="3" t="s">
        <v>13</v>
      </c>
      <c r="B67">
        <v>48</v>
      </c>
      <c r="C67">
        <v>186</v>
      </c>
      <c r="D67">
        <v>91</v>
      </c>
      <c r="E67" s="3" t="s">
        <v>17</v>
      </c>
      <c r="F67">
        <v>26.303618915481554</v>
      </c>
    </row>
    <row r="68" spans="1:6" x14ac:dyDescent="0.2">
      <c r="A68" s="3" t="s">
        <v>9</v>
      </c>
      <c r="B68">
        <v>31</v>
      </c>
      <c r="C68">
        <v>183</v>
      </c>
      <c r="D68">
        <v>99</v>
      </c>
      <c r="E68" s="3" t="s">
        <v>14</v>
      </c>
      <c r="F68">
        <v>29.561945713517872</v>
      </c>
    </row>
    <row r="69" spans="1:6" x14ac:dyDescent="0.2">
      <c r="A69" s="3" t="s">
        <v>13</v>
      </c>
      <c r="B69">
        <v>29</v>
      </c>
      <c r="C69">
        <v>171</v>
      </c>
      <c r="D69">
        <v>72</v>
      </c>
      <c r="E69" s="3" t="s">
        <v>10</v>
      </c>
      <c r="F69">
        <v>24.622960911049557</v>
      </c>
    </row>
    <row r="70" spans="1:6" x14ac:dyDescent="0.2">
      <c r="A70" s="3" t="s">
        <v>9</v>
      </c>
      <c r="B70">
        <v>35</v>
      </c>
      <c r="C70">
        <v>186</v>
      </c>
      <c r="D70">
        <v>67</v>
      </c>
      <c r="E70" s="3" t="s">
        <v>17</v>
      </c>
      <c r="F70">
        <v>19.366400739969936</v>
      </c>
    </row>
    <row r="71" spans="1:6" x14ac:dyDescent="0.2">
      <c r="A71" s="3" t="s">
        <v>9</v>
      </c>
      <c r="B71">
        <v>42</v>
      </c>
      <c r="C71">
        <v>194</v>
      </c>
      <c r="D71">
        <v>68</v>
      </c>
      <c r="E71" s="3" t="s">
        <v>22</v>
      </c>
      <c r="F71">
        <v>18.067807418429162</v>
      </c>
    </row>
    <row r="72" spans="1:6" x14ac:dyDescent="0.2">
      <c r="A72" s="3" t="s">
        <v>13</v>
      </c>
      <c r="B72">
        <v>42</v>
      </c>
      <c r="C72">
        <v>164</v>
      </c>
      <c r="D72">
        <v>70</v>
      </c>
      <c r="E72" s="3" t="s">
        <v>22</v>
      </c>
      <c r="F72">
        <v>26.026174895895302</v>
      </c>
    </row>
    <row r="73" spans="1:6" x14ac:dyDescent="0.2">
      <c r="A73" s="3" t="s">
        <v>9</v>
      </c>
      <c r="B73">
        <v>56</v>
      </c>
      <c r="C73">
        <v>187</v>
      </c>
      <c r="D73">
        <v>94</v>
      </c>
      <c r="E73" s="3" t="s">
        <v>17</v>
      </c>
      <c r="F73">
        <v>26.880951700077212</v>
      </c>
    </row>
    <row r="74" spans="1:6" x14ac:dyDescent="0.2">
      <c r="A74" s="3" t="s">
        <v>9</v>
      </c>
      <c r="B74">
        <v>40</v>
      </c>
      <c r="C74">
        <v>173</v>
      </c>
      <c r="D74">
        <v>76</v>
      </c>
      <c r="E74" s="3" t="s">
        <v>14</v>
      </c>
      <c r="F74">
        <v>25.393431120318084</v>
      </c>
    </row>
    <row r="75" spans="1:6" x14ac:dyDescent="0.2">
      <c r="A75" s="3" t="s">
        <v>13</v>
      </c>
      <c r="B75">
        <v>19</v>
      </c>
      <c r="C75">
        <v>192</v>
      </c>
      <c r="D75">
        <v>110</v>
      </c>
      <c r="E75" s="3" t="s">
        <v>17</v>
      </c>
      <c r="F75">
        <v>29.839409722222221</v>
      </c>
    </row>
    <row r="76" spans="1:6" x14ac:dyDescent="0.2">
      <c r="A76" s="3" t="s">
        <v>9</v>
      </c>
      <c r="B76">
        <v>29</v>
      </c>
      <c r="C76">
        <v>197</v>
      </c>
      <c r="D76">
        <v>92</v>
      </c>
      <c r="E76" s="3" t="s">
        <v>10</v>
      </c>
      <c r="F76">
        <v>23.705841428534622</v>
      </c>
    </row>
    <row r="77" spans="1:6" x14ac:dyDescent="0.2">
      <c r="A77" s="3" t="s">
        <v>9</v>
      </c>
      <c r="B77">
        <v>60</v>
      </c>
      <c r="C77">
        <v>162</v>
      </c>
      <c r="D77">
        <v>115</v>
      </c>
      <c r="E77" s="3" t="s">
        <v>22</v>
      </c>
      <c r="F77">
        <v>43.819539704313364</v>
      </c>
    </row>
    <row r="78" spans="1:6" x14ac:dyDescent="0.2">
      <c r="A78" s="3" t="s">
        <v>13</v>
      </c>
      <c r="B78">
        <v>19</v>
      </c>
      <c r="C78">
        <v>160</v>
      </c>
      <c r="D78">
        <v>82</v>
      </c>
      <c r="E78" s="3" t="s">
        <v>17</v>
      </c>
      <c r="F78">
        <v>32.03125</v>
      </c>
    </row>
    <row r="79" spans="1:6" x14ac:dyDescent="0.2">
      <c r="A79" s="3" t="s">
        <v>13</v>
      </c>
      <c r="B79">
        <v>27</v>
      </c>
      <c r="C79">
        <v>168</v>
      </c>
      <c r="D79">
        <v>101</v>
      </c>
      <c r="E79" s="3" t="s">
        <v>22</v>
      </c>
      <c r="F79">
        <v>35.785147392290249</v>
      </c>
    </row>
    <row r="80" spans="1:6" x14ac:dyDescent="0.2">
      <c r="A80" s="3" t="s">
        <v>9</v>
      </c>
      <c r="B80">
        <v>42</v>
      </c>
      <c r="C80">
        <v>197</v>
      </c>
      <c r="D80">
        <v>113</v>
      </c>
      <c r="E80" s="3" t="s">
        <v>17</v>
      </c>
      <c r="F80">
        <v>29.11695740678709</v>
      </c>
    </row>
    <row r="81" spans="1:6" x14ac:dyDescent="0.2">
      <c r="A81" s="3" t="s">
        <v>9</v>
      </c>
      <c r="B81">
        <v>27</v>
      </c>
      <c r="C81">
        <v>182</v>
      </c>
      <c r="D81">
        <v>94</v>
      </c>
      <c r="E81" s="3" t="s">
        <v>17</v>
      </c>
      <c r="F81">
        <v>28.378215191402003</v>
      </c>
    </row>
    <row r="82" spans="1:6" x14ac:dyDescent="0.2">
      <c r="A82" s="3" t="s">
        <v>9</v>
      </c>
      <c r="B82">
        <v>54</v>
      </c>
      <c r="C82">
        <v>171</v>
      </c>
      <c r="D82">
        <v>96</v>
      </c>
      <c r="E82" s="3" t="s">
        <v>17</v>
      </c>
      <c r="F82">
        <v>32.830614548066073</v>
      </c>
    </row>
    <row r="83" spans="1:6" x14ac:dyDescent="0.2">
      <c r="A83" s="3" t="s">
        <v>9</v>
      </c>
      <c r="B83">
        <v>19</v>
      </c>
      <c r="C83">
        <v>189</v>
      </c>
      <c r="D83">
        <v>85</v>
      </c>
      <c r="E83" s="3" t="s">
        <v>14</v>
      </c>
      <c r="F83">
        <v>23.795526441029089</v>
      </c>
    </row>
    <row r="84" spans="1:6" x14ac:dyDescent="0.2">
      <c r="A84" s="3" t="s">
        <v>9</v>
      </c>
      <c r="B84">
        <v>52</v>
      </c>
      <c r="C84">
        <v>157</v>
      </c>
      <c r="D84">
        <v>112</v>
      </c>
      <c r="E84" s="3" t="s">
        <v>14</v>
      </c>
      <c r="F84">
        <v>45.437948801168403</v>
      </c>
    </row>
    <row r="85" spans="1:6" x14ac:dyDescent="0.2">
      <c r="A85" s="3" t="s">
        <v>13</v>
      </c>
      <c r="B85">
        <v>33</v>
      </c>
      <c r="C85">
        <v>169</v>
      </c>
      <c r="D85">
        <v>64</v>
      </c>
      <c r="E85" s="3" t="s">
        <v>22</v>
      </c>
      <c r="F85">
        <v>22.408178985329645</v>
      </c>
    </row>
    <row r="86" spans="1:6" x14ac:dyDescent="0.2">
      <c r="A86" s="3" t="s">
        <v>9</v>
      </c>
      <c r="B86">
        <v>35</v>
      </c>
      <c r="C86">
        <v>182</v>
      </c>
      <c r="D86">
        <v>65</v>
      </c>
      <c r="E86" s="3" t="s">
        <v>10</v>
      </c>
      <c r="F86">
        <v>19.623233908948194</v>
      </c>
    </row>
    <row r="87" spans="1:6" x14ac:dyDescent="0.2">
      <c r="A87" s="3" t="s">
        <v>13</v>
      </c>
      <c r="B87">
        <v>52</v>
      </c>
      <c r="C87">
        <v>159</v>
      </c>
      <c r="D87">
        <v>78</v>
      </c>
      <c r="E87" s="3" t="s">
        <v>10</v>
      </c>
      <c r="F87">
        <v>30.853209920493647</v>
      </c>
    </row>
    <row r="88" spans="1:6" x14ac:dyDescent="0.2">
      <c r="A88" s="3" t="s">
        <v>9</v>
      </c>
      <c r="B88">
        <v>49</v>
      </c>
      <c r="C88">
        <v>189</v>
      </c>
      <c r="D88">
        <v>107</v>
      </c>
      <c r="E88" s="3" t="s">
        <v>22</v>
      </c>
      <c r="F88">
        <v>29.954368578707204</v>
      </c>
    </row>
    <row r="89" spans="1:6" x14ac:dyDescent="0.2">
      <c r="A89" s="3" t="s">
        <v>9</v>
      </c>
      <c r="B89">
        <v>45</v>
      </c>
      <c r="C89">
        <v>188</v>
      </c>
      <c r="D89">
        <v>72</v>
      </c>
      <c r="E89" s="3" t="s">
        <v>17</v>
      </c>
      <c r="F89">
        <v>20.371208691715712</v>
      </c>
    </row>
    <row r="90" spans="1:6" x14ac:dyDescent="0.2">
      <c r="A90" s="3" t="s">
        <v>9</v>
      </c>
      <c r="B90">
        <v>22</v>
      </c>
      <c r="C90">
        <v>175</v>
      </c>
      <c r="D90">
        <v>120</v>
      </c>
      <c r="E90" s="3" t="s">
        <v>10</v>
      </c>
      <c r="F90">
        <v>39.183673469387756</v>
      </c>
    </row>
    <row r="91" spans="1:6" x14ac:dyDescent="0.2">
      <c r="A91" s="3" t="s">
        <v>13</v>
      </c>
      <c r="B91">
        <v>28</v>
      </c>
      <c r="C91">
        <v>177</v>
      </c>
      <c r="D91">
        <v>94</v>
      </c>
      <c r="E91" s="3" t="s">
        <v>10</v>
      </c>
      <c r="F91">
        <v>30.004149510038619</v>
      </c>
    </row>
    <row r="92" spans="1:6" x14ac:dyDescent="0.2">
      <c r="A92" s="3" t="s">
        <v>13</v>
      </c>
      <c r="B92">
        <v>45</v>
      </c>
      <c r="C92">
        <v>167</v>
      </c>
      <c r="D92">
        <v>52</v>
      </c>
      <c r="E92" s="3" t="s">
        <v>17</v>
      </c>
      <c r="F92">
        <v>18.645344042454013</v>
      </c>
    </row>
    <row r="93" spans="1:6" x14ac:dyDescent="0.2">
      <c r="A93" s="3" t="s">
        <v>13</v>
      </c>
      <c r="B93">
        <v>24</v>
      </c>
      <c r="C93">
        <v>191</v>
      </c>
      <c r="D93">
        <v>117</v>
      </c>
      <c r="E93" s="3" t="s">
        <v>17</v>
      </c>
      <c r="F93">
        <v>32.071489268386287</v>
      </c>
    </row>
    <row r="94" spans="1:6" x14ac:dyDescent="0.2">
      <c r="A94" s="3" t="s">
        <v>13</v>
      </c>
      <c r="B94">
        <v>54</v>
      </c>
      <c r="C94">
        <v>175</v>
      </c>
      <c r="D94">
        <v>71</v>
      </c>
      <c r="E94" s="3" t="s">
        <v>17</v>
      </c>
      <c r="F94">
        <v>23.183673469387756</v>
      </c>
    </row>
    <row r="95" spans="1:6" x14ac:dyDescent="0.2">
      <c r="A95" s="3" t="s">
        <v>9</v>
      </c>
      <c r="B95">
        <v>20</v>
      </c>
      <c r="C95">
        <v>196</v>
      </c>
      <c r="D95">
        <v>77</v>
      </c>
      <c r="E95" s="3" t="s">
        <v>10</v>
      </c>
      <c r="F95">
        <v>20.043731778425659</v>
      </c>
    </row>
    <row r="96" spans="1:6" x14ac:dyDescent="0.2">
      <c r="A96" s="3" t="s">
        <v>9</v>
      </c>
      <c r="B96">
        <v>45</v>
      </c>
      <c r="C96">
        <v>163</v>
      </c>
      <c r="D96">
        <v>80</v>
      </c>
      <c r="E96" s="3" t="s">
        <v>17</v>
      </c>
      <c r="F96">
        <v>30.110278896458279</v>
      </c>
    </row>
    <row r="97" spans="1:6" x14ac:dyDescent="0.2">
      <c r="A97" s="3" t="s">
        <v>13</v>
      </c>
      <c r="B97">
        <v>31</v>
      </c>
      <c r="C97">
        <v>178</v>
      </c>
      <c r="D97">
        <v>104</v>
      </c>
      <c r="E97" s="3" t="s">
        <v>10</v>
      </c>
      <c r="F97">
        <v>32.824138366367883</v>
      </c>
    </row>
    <row r="98" spans="1:6" x14ac:dyDescent="0.2">
      <c r="A98" s="3" t="s">
        <v>13</v>
      </c>
      <c r="B98">
        <v>44</v>
      </c>
      <c r="C98">
        <v>175</v>
      </c>
      <c r="D98">
        <v>99</v>
      </c>
      <c r="E98" s="3" t="s">
        <v>22</v>
      </c>
      <c r="F98">
        <v>32.326530612244895</v>
      </c>
    </row>
    <row r="99" spans="1:6" x14ac:dyDescent="0.2">
      <c r="A99" s="3" t="s">
        <v>13</v>
      </c>
      <c r="B99">
        <v>34</v>
      </c>
      <c r="C99">
        <v>185</v>
      </c>
      <c r="D99">
        <v>115</v>
      </c>
      <c r="E99" s="3" t="s">
        <v>10</v>
      </c>
      <c r="F99">
        <v>33.601168736303876</v>
      </c>
    </row>
    <row r="100" spans="1:6" x14ac:dyDescent="0.2">
      <c r="A100" s="3" t="s">
        <v>9</v>
      </c>
      <c r="B100">
        <v>34</v>
      </c>
      <c r="C100">
        <v>197</v>
      </c>
      <c r="D100">
        <v>117</v>
      </c>
      <c r="E100" s="3" t="s">
        <v>10</v>
      </c>
      <c r="F100">
        <v>30.147646164549464</v>
      </c>
    </row>
    <row r="101" spans="1:6" x14ac:dyDescent="0.2">
      <c r="A101" s="3" t="s">
        <v>9</v>
      </c>
      <c r="B101">
        <v>49</v>
      </c>
      <c r="C101">
        <v>164</v>
      </c>
      <c r="D101">
        <v>103</v>
      </c>
      <c r="E101" s="3" t="s">
        <v>22</v>
      </c>
      <c r="F101">
        <v>38.295657346817372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showOutlineSymbols="0" showWhiteSpace="0" workbookViewId="0">
      <selection activeCell="E17" sqref="E17"/>
    </sheetView>
  </sheetViews>
  <sheetFormatPr defaultRowHeight="14.25" x14ac:dyDescent="0.2"/>
  <cols>
    <col min="1" max="1" width="11" customWidth="1"/>
    <col min="2" max="2" width="14.125" bestFit="1" customWidth="1"/>
    <col min="3" max="3" width="8.625" bestFit="1" customWidth="1"/>
    <col min="4" max="4" width="5.625" customWidth="1"/>
    <col min="5" max="5" width="7.5" bestFit="1" customWidth="1"/>
    <col min="6" max="6" width="6.875" customWidth="1"/>
    <col min="7" max="7" width="8.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f>Tabela1[[#This Row],[wage]]/(Tabela1[[#This Row],[height]]/100*(Tabela1[[#This Row],[height]]/100))</f>
        <v>35.701245486632317</v>
      </c>
    </row>
    <row r="3" spans="1:8" x14ac:dyDescent="0.2">
      <c r="A3" t="s">
        <v>11</v>
      </c>
      <c r="B3" t="s">
        <v>12</v>
      </c>
      <c r="C3" t="s">
        <v>13</v>
      </c>
      <c r="D3">
        <v>33</v>
      </c>
      <c r="E3">
        <v>188</v>
      </c>
      <c r="F3">
        <v>115</v>
      </c>
      <c r="G3" t="s">
        <v>14</v>
      </c>
      <c r="H3">
        <f>Tabela1[[#This Row],[wage]]/(Tabela1[[#This Row],[height]]/100*(Tabela1[[#This Row],[height]]/100))</f>
        <v>32.537347215934815</v>
      </c>
    </row>
    <row r="4" spans="1:8" x14ac:dyDescent="0.2">
      <c r="A4" t="s">
        <v>15</v>
      </c>
      <c r="B4" t="s">
        <v>16</v>
      </c>
      <c r="C4" t="s">
        <v>9</v>
      </c>
      <c r="D4">
        <v>21</v>
      </c>
      <c r="E4">
        <v>155</v>
      </c>
      <c r="F4">
        <v>50</v>
      </c>
      <c r="G4" t="s">
        <v>17</v>
      </c>
      <c r="H4">
        <f>Tabela1[[#This Row],[wage]]/(Tabela1[[#This Row],[height]]/100*(Tabela1[[#This Row],[height]]/100))</f>
        <v>20.811654526534856</v>
      </c>
    </row>
    <row r="5" spans="1:8" x14ac:dyDescent="0.2">
      <c r="A5" t="s">
        <v>18</v>
      </c>
      <c r="B5" t="s">
        <v>19</v>
      </c>
      <c r="C5" t="s">
        <v>13</v>
      </c>
      <c r="D5">
        <v>44</v>
      </c>
      <c r="E5">
        <v>173</v>
      </c>
      <c r="F5">
        <v>92</v>
      </c>
      <c r="G5" t="s">
        <v>10</v>
      </c>
      <c r="H5">
        <f>Tabela1[[#This Row],[wage]]/(Tabela1[[#This Row],[height]]/100*(Tabela1[[#This Row],[height]]/100))</f>
        <v>30.73941661933242</v>
      </c>
    </row>
    <row r="6" spans="1:8" x14ac:dyDescent="0.2">
      <c r="A6" t="s">
        <v>20</v>
      </c>
      <c r="B6" t="s">
        <v>21</v>
      </c>
      <c r="C6" t="s">
        <v>13</v>
      </c>
      <c r="D6">
        <v>50</v>
      </c>
      <c r="E6">
        <v>159</v>
      </c>
      <c r="F6">
        <v>74</v>
      </c>
      <c r="G6" t="s">
        <v>22</v>
      </c>
      <c r="H6">
        <f>Tabela1[[#This Row],[wage]]/(Tabela1[[#This Row],[height]]/100*(Tabela1[[#This Row],[height]]/100))</f>
        <v>29.270994027135</v>
      </c>
    </row>
    <row r="7" spans="1:8" x14ac:dyDescent="0.2">
      <c r="A7" t="s">
        <v>23</v>
      </c>
      <c r="B7" t="s">
        <v>24</v>
      </c>
      <c r="C7" t="s">
        <v>13</v>
      </c>
      <c r="D7">
        <v>52</v>
      </c>
      <c r="E7">
        <v>175</v>
      </c>
      <c r="F7">
        <v>104</v>
      </c>
      <c r="G7" t="s">
        <v>17</v>
      </c>
      <c r="H7">
        <f>Tabela1[[#This Row],[wage]]/(Tabela1[[#This Row],[height]]/100*(Tabela1[[#This Row],[height]]/100))</f>
        <v>33.95918367346939</v>
      </c>
    </row>
    <row r="8" spans="1:8" x14ac:dyDescent="0.2">
      <c r="A8" t="s">
        <v>25</v>
      </c>
      <c r="B8" t="s">
        <v>26</v>
      </c>
      <c r="C8" t="s">
        <v>9</v>
      </c>
      <c r="D8">
        <v>31</v>
      </c>
      <c r="E8">
        <v>183</v>
      </c>
      <c r="F8">
        <v>78</v>
      </c>
      <c r="G8" t="s">
        <v>10</v>
      </c>
      <c r="H8">
        <f>Tabela1[[#This Row],[wage]]/(Tabela1[[#This Row],[height]]/100*(Tabela1[[#This Row],[height]]/100))</f>
        <v>23.291229956104985</v>
      </c>
    </row>
    <row r="9" spans="1:8" x14ac:dyDescent="0.2">
      <c r="A9" t="s">
        <v>27</v>
      </c>
      <c r="B9" t="s">
        <v>28</v>
      </c>
      <c r="C9" t="s">
        <v>9</v>
      </c>
      <c r="D9">
        <v>59</v>
      </c>
      <c r="E9">
        <v>171</v>
      </c>
      <c r="F9">
        <v>54</v>
      </c>
      <c r="G9" t="s">
        <v>14</v>
      </c>
      <c r="H9">
        <f>Tabela1[[#This Row],[wage]]/(Tabela1[[#This Row],[height]]/100*(Tabela1[[#This Row],[height]]/100))</f>
        <v>18.467220683287167</v>
      </c>
    </row>
    <row r="10" spans="1:8" x14ac:dyDescent="0.2">
      <c r="A10" t="s">
        <v>29</v>
      </c>
      <c r="B10" t="s">
        <v>30</v>
      </c>
      <c r="C10" t="s">
        <v>9</v>
      </c>
      <c r="D10">
        <v>46</v>
      </c>
      <c r="E10">
        <v>164</v>
      </c>
      <c r="F10">
        <v>117</v>
      </c>
      <c r="G10" t="s">
        <v>22</v>
      </c>
      <c r="H10">
        <f>Tabela1[[#This Row],[wage]]/(Tabela1[[#This Row],[height]]/100*(Tabela1[[#This Row],[height]]/100))</f>
        <v>43.500892325996439</v>
      </c>
    </row>
    <row r="11" spans="1:8" x14ac:dyDescent="0.2">
      <c r="A11" t="s">
        <v>31</v>
      </c>
      <c r="B11" t="s">
        <v>32</v>
      </c>
      <c r="C11" t="s">
        <v>13</v>
      </c>
      <c r="D11">
        <v>52</v>
      </c>
      <c r="E11">
        <v>163</v>
      </c>
      <c r="F11">
        <v>86</v>
      </c>
      <c r="G11" t="s">
        <v>14</v>
      </c>
      <c r="H11">
        <f>Tabela1[[#This Row],[wage]]/(Tabela1[[#This Row],[height]]/100*(Tabela1[[#This Row],[height]]/100))</f>
        <v>32.368549813692653</v>
      </c>
    </row>
    <row r="12" spans="1:8" x14ac:dyDescent="0.2">
      <c r="A12" t="s">
        <v>33</v>
      </c>
      <c r="B12" t="s">
        <v>34</v>
      </c>
      <c r="C12" t="s">
        <v>13</v>
      </c>
      <c r="D12">
        <v>26</v>
      </c>
      <c r="E12">
        <v>182</v>
      </c>
      <c r="F12">
        <v>51</v>
      </c>
      <c r="G12" t="s">
        <v>22</v>
      </c>
      <c r="H12">
        <f>Tabela1[[#This Row],[wage]]/(Tabela1[[#This Row],[height]]/100*(Tabela1[[#This Row],[height]]/100))</f>
        <v>15.396691220867044</v>
      </c>
    </row>
    <row r="13" spans="1:8" x14ac:dyDescent="0.2">
      <c r="A13" t="s">
        <v>35</v>
      </c>
      <c r="B13" t="s">
        <v>36</v>
      </c>
      <c r="C13" t="s">
        <v>9</v>
      </c>
      <c r="D13">
        <v>40</v>
      </c>
      <c r="E13">
        <v>168</v>
      </c>
      <c r="F13">
        <v>78</v>
      </c>
      <c r="G13" t="s">
        <v>22</v>
      </c>
      <c r="H13">
        <f>Tabela1[[#This Row],[wage]]/(Tabela1[[#This Row],[height]]/100*(Tabela1[[#This Row],[height]]/100))</f>
        <v>27.636054421768712</v>
      </c>
    </row>
    <row r="14" spans="1:8" x14ac:dyDescent="0.2">
      <c r="A14" t="s">
        <v>37</v>
      </c>
      <c r="B14" t="s">
        <v>38</v>
      </c>
      <c r="C14" t="s">
        <v>13</v>
      </c>
      <c r="D14">
        <v>39</v>
      </c>
      <c r="E14">
        <v>173</v>
      </c>
      <c r="F14">
        <v>52</v>
      </c>
      <c r="G14" t="s">
        <v>10</v>
      </c>
      <c r="H14">
        <f>Tabela1[[#This Row],[wage]]/(Tabela1[[#This Row],[height]]/100*(Tabela1[[#This Row],[height]]/100))</f>
        <v>17.374452871796585</v>
      </c>
    </row>
    <row r="15" spans="1:8" x14ac:dyDescent="0.2">
      <c r="A15" t="s">
        <v>39</v>
      </c>
      <c r="B15" t="s">
        <v>40</v>
      </c>
      <c r="C15" t="s">
        <v>13</v>
      </c>
      <c r="D15">
        <v>36</v>
      </c>
      <c r="E15">
        <v>197</v>
      </c>
      <c r="F15">
        <v>66</v>
      </c>
      <c r="G15" t="s">
        <v>17</v>
      </c>
      <c r="H15">
        <f>Tabela1[[#This Row],[wage]]/(Tabela1[[#This Row],[height]]/100*(Tabela1[[#This Row],[height]]/100))</f>
        <v>17.006364503079183</v>
      </c>
    </row>
    <row r="16" spans="1:8" x14ac:dyDescent="0.2">
      <c r="A16" t="s">
        <v>41</v>
      </c>
      <c r="B16" t="s">
        <v>42</v>
      </c>
      <c r="C16" t="s">
        <v>13</v>
      </c>
      <c r="D16">
        <v>33</v>
      </c>
      <c r="E16">
        <v>176</v>
      </c>
      <c r="F16">
        <v>119</v>
      </c>
      <c r="G16" t="s">
        <v>10</v>
      </c>
      <c r="H16">
        <f>Tabela1[[#This Row],[wage]]/(Tabela1[[#This Row],[height]]/100*(Tabela1[[#This Row],[height]]/100))</f>
        <v>38.41683884297521</v>
      </c>
    </row>
    <row r="17" spans="1:8" x14ac:dyDescent="0.2">
      <c r="A17" t="s">
        <v>43</v>
      </c>
      <c r="B17" t="s">
        <v>44</v>
      </c>
      <c r="C17" t="s">
        <v>13</v>
      </c>
      <c r="D17">
        <v>35</v>
      </c>
      <c r="E17">
        <v>183</v>
      </c>
      <c r="F17">
        <v>108</v>
      </c>
      <c r="G17" t="s">
        <v>17</v>
      </c>
      <c r="H17">
        <f>Tabela1[[#This Row],[wage]]/(Tabela1[[#This Row],[height]]/100*(Tabela1[[#This Row],[height]]/100))</f>
        <v>32.249395323837675</v>
      </c>
    </row>
    <row r="18" spans="1:8" x14ac:dyDescent="0.2">
      <c r="A18" t="s">
        <v>45</v>
      </c>
      <c r="B18" t="s">
        <v>46</v>
      </c>
      <c r="C18" t="s">
        <v>13</v>
      </c>
      <c r="D18">
        <v>20</v>
      </c>
      <c r="E18">
        <v>160</v>
      </c>
      <c r="F18">
        <v>105</v>
      </c>
      <c r="G18" t="s">
        <v>14</v>
      </c>
      <c r="H18">
        <f>Tabela1[[#This Row],[wage]]/(Tabela1[[#This Row],[height]]/100*(Tabela1[[#This Row],[height]]/100))</f>
        <v>41.015624999999993</v>
      </c>
    </row>
    <row r="19" spans="1:8" x14ac:dyDescent="0.2">
      <c r="A19" t="s">
        <v>47</v>
      </c>
      <c r="B19" t="s">
        <v>48</v>
      </c>
      <c r="C19" t="s">
        <v>13</v>
      </c>
      <c r="D19">
        <v>60</v>
      </c>
      <c r="E19">
        <v>163</v>
      </c>
      <c r="F19">
        <v>57</v>
      </c>
      <c r="G19" t="s">
        <v>22</v>
      </c>
      <c r="H19">
        <f>Tabela1[[#This Row],[wage]]/(Tabela1[[#This Row],[height]]/100*(Tabela1[[#This Row],[height]]/100))</f>
        <v>21.453573713726524</v>
      </c>
    </row>
    <row r="20" spans="1:8" x14ac:dyDescent="0.2">
      <c r="A20" t="s">
        <v>49</v>
      </c>
      <c r="B20" t="s">
        <v>50</v>
      </c>
      <c r="C20" t="s">
        <v>9</v>
      </c>
      <c r="D20">
        <v>50</v>
      </c>
      <c r="E20">
        <v>185</v>
      </c>
      <c r="F20">
        <v>86</v>
      </c>
      <c r="G20" t="s">
        <v>10</v>
      </c>
      <c r="H20">
        <f>Tabela1[[#This Row],[wage]]/(Tabela1[[#This Row],[height]]/100*(Tabela1[[#This Row],[height]]/100))</f>
        <v>25.127830533235937</v>
      </c>
    </row>
    <row r="21" spans="1:8" x14ac:dyDescent="0.2">
      <c r="A21" t="s">
        <v>51</v>
      </c>
      <c r="B21" t="s">
        <v>52</v>
      </c>
      <c r="C21" t="s">
        <v>13</v>
      </c>
      <c r="D21">
        <v>60</v>
      </c>
      <c r="E21">
        <v>161</v>
      </c>
      <c r="F21">
        <v>82</v>
      </c>
      <c r="G21" t="s">
        <v>22</v>
      </c>
      <c r="H21">
        <f>Tabela1[[#This Row],[wage]]/(Tabela1[[#This Row],[height]]/100*(Tabela1[[#This Row],[height]]/100))</f>
        <v>31.634581999151262</v>
      </c>
    </row>
    <row r="22" spans="1:8" x14ac:dyDescent="0.2">
      <c r="A22" t="s">
        <v>53</v>
      </c>
      <c r="B22" t="s">
        <v>54</v>
      </c>
      <c r="C22" t="s">
        <v>9</v>
      </c>
      <c r="D22">
        <v>20</v>
      </c>
      <c r="E22">
        <v>169</v>
      </c>
      <c r="F22">
        <v>90</v>
      </c>
      <c r="G22" t="s">
        <v>10</v>
      </c>
      <c r="H22">
        <f>Tabela1[[#This Row],[wage]]/(Tabela1[[#This Row],[height]]/100*(Tabela1[[#This Row],[height]]/100))</f>
        <v>31.511501698119819</v>
      </c>
    </row>
    <row r="23" spans="1:8" x14ac:dyDescent="0.2">
      <c r="A23" t="s">
        <v>55</v>
      </c>
      <c r="B23" t="s">
        <v>56</v>
      </c>
      <c r="C23" t="s">
        <v>9</v>
      </c>
      <c r="D23">
        <v>52</v>
      </c>
      <c r="E23">
        <v>186</v>
      </c>
      <c r="F23">
        <v>104</v>
      </c>
      <c r="G23" t="s">
        <v>10</v>
      </c>
      <c r="H23">
        <f>Tabela1[[#This Row],[wage]]/(Tabela1[[#This Row],[height]]/100*(Tabela1[[#This Row],[height]]/100))</f>
        <v>30.061278760550348</v>
      </c>
    </row>
    <row r="24" spans="1:8" x14ac:dyDescent="0.2">
      <c r="A24" t="s">
        <v>57</v>
      </c>
      <c r="B24" t="s">
        <v>58</v>
      </c>
      <c r="C24" t="s">
        <v>13</v>
      </c>
      <c r="D24">
        <v>47</v>
      </c>
      <c r="E24">
        <v>187</v>
      </c>
      <c r="F24">
        <v>88</v>
      </c>
      <c r="G24" t="s">
        <v>10</v>
      </c>
      <c r="H24">
        <f>Tabela1[[#This Row],[wage]]/(Tabela1[[#This Row],[height]]/100*(Tabela1[[#This Row],[height]]/100))</f>
        <v>25.165146272412706</v>
      </c>
    </row>
    <row r="25" spans="1:8" x14ac:dyDescent="0.2">
      <c r="A25" t="s">
        <v>59</v>
      </c>
      <c r="B25" t="s">
        <v>60</v>
      </c>
      <c r="C25" t="s">
        <v>9</v>
      </c>
      <c r="D25">
        <v>45</v>
      </c>
      <c r="E25">
        <v>160</v>
      </c>
      <c r="F25">
        <v>113</v>
      </c>
      <c r="G25" t="s">
        <v>17</v>
      </c>
      <c r="H25">
        <f>Tabela1[[#This Row],[wage]]/(Tabela1[[#This Row],[height]]/100*(Tabela1[[#This Row],[height]]/100))</f>
        <v>44.140624999999993</v>
      </c>
    </row>
    <row r="26" spans="1:8" x14ac:dyDescent="0.2">
      <c r="A26" t="s">
        <v>61</v>
      </c>
      <c r="B26" t="s">
        <v>62</v>
      </c>
      <c r="C26" t="s">
        <v>9</v>
      </c>
      <c r="D26">
        <v>45</v>
      </c>
      <c r="E26">
        <v>158</v>
      </c>
      <c r="F26">
        <v>93</v>
      </c>
      <c r="G26" t="s">
        <v>10</v>
      </c>
      <c r="H26">
        <f>Tabela1[[#This Row],[wage]]/(Tabela1[[#This Row],[height]]/100*(Tabela1[[#This Row],[height]]/100))</f>
        <v>37.25364524915878</v>
      </c>
    </row>
    <row r="27" spans="1:8" x14ac:dyDescent="0.2">
      <c r="A27" t="s">
        <v>63</v>
      </c>
      <c r="B27" t="s">
        <v>64</v>
      </c>
      <c r="C27" t="s">
        <v>9</v>
      </c>
      <c r="D27">
        <v>53</v>
      </c>
      <c r="E27">
        <v>158</v>
      </c>
      <c r="F27">
        <v>105</v>
      </c>
      <c r="G27" t="s">
        <v>14</v>
      </c>
      <c r="H27">
        <f>Tabela1[[#This Row],[wage]]/(Tabela1[[#This Row],[height]]/100*(Tabela1[[#This Row],[height]]/100))</f>
        <v>42.060567216792172</v>
      </c>
    </row>
    <row r="28" spans="1:8" x14ac:dyDescent="0.2">
      <c r="A28" t="s">
        <v>65</v>
      </c>
      <c r="B28" t="s">
        <v>66</v>
      </c>
      <c r="C28" t="s">
        <v>13</v>
      </c>
      <c r="D28">
        <v>56</v>
      </c>
      <c r="E28">
        <v>180</v>
      </c>
      <c r="F28">
        <v>111</v>
      </c>
      <c r="G28" t="s">
        <v>22</v>
      </c>
      <c r="H28">
        <f>Tabela1[[#This Row],[wage]]/(Tabela1[[#This Row],[height]]/100*(Tabela1[[#This Row],[height]]/100))</f>
        <v>34.25925925925926</v>
      </c>
    </row>
    <row r="29" spans="1:8" x14ac:dyDescent="0.2">
      <c r="A29" t="s">
        <v>67</v>
      </c>
      <c r="B29" t="s">
        <v>68</v>
      </c>
      <c r="C29" t="s">
        <v>13</v>
      </c>
      <c r="D29">
        <v>23</v>
      </c>
      <c r="E29">
        <v>165</v>
      </c>
      <c r="F29">
        <v>52</v>
      </c>
      <c r="G29" t="s">
        <v>17</v>
      </c>
      <c r="H29">
        <f>Tabela1[[#This Row],[wage]]/(Tabela1[[#This Row],[height]]/100*(Tabela1[[#This Row],[height]]/100))</f>
        <v>19.100091827364558</v>
      </c>
    </row>
    <row r="30" spans="1:8" x14ac:dyDescent="0.2">
      <c r="A30" t="s">
        <v>69</v>
      </c>
      <c r="B30" t="s">
        <v>70</v>
      </c>
      <c r="C30" t="s">
        <v>9</v>
      </c>
      <c r="D30">
        <v>39</v>
      </c>
      <c r="E30">
        <v>197</v>
      </c>
      <c r="F30">
        <v>109</v>
      </c>
      <c r="G30" t="s">
        <v>10</v>
      </c>
      <c r="H30">
        <f>Tabela1[[#This Row],[wage]]/(Tabela1[[#This Row],[height]]/100*(Tabela1[[#This Row],[height]]/100))</f>
        <v>28.08626864902471</v>
      </c>
    </row>
    <row r="31" spans="1:8" x14ac:dyDescent="0.2">
      <c r="A31" t="s">
        <v>71</v>
      </c>
      <c r="B31" t="s">
        <v>72</v>
      </c>
      <c r="C31" t="s">
        <v>13</v>
      </c>
      <c r="D31">
        <v>42</v>
      </c>
      <c r="E31">
        <v>166</v>
      </c>
      <c r="F31">
        <v>90</v>
      </c>
      <c r="G31" t="s">
        <v>14</v>
      </c>
      <c r="H31">
        <f>Tabela1[[#This Row],[wage]]/(Tabela1[[#This Row],[height]]/100*(Tabela1[[#This Row],[height]]/100))</f>
        <v>32.660763536072004</v>
      </c>
    </row>
    <row r="32" spans="1:8" x14ac:dyDescent="0.2">
      <c r="A32" t="s">
        <v>73</v>
      </c>
      <c r="B32" t="s">
        <v>74</v>
      </c>
      <c r="C32" t="s">
        <v>9</v>
      </c>
      <c r="D32">
        <v>44</v>
      </c>
      <c r="E32">
        <v>196</v>
      </c>
      <c r="F32">
        <v>54</v>
      </c>
      <c r="G32" t="s">
        <v>17</v>
      </c>
      <c r="H32">
        <f>Tabela1[[#This Row],[wage]]/(Tabela1[[#This Row],[height]]/100*(Tabela1[[#This Row],[height]]/100))</f>
        <v>14.056643065389423</v>
      </c>
    </row>
    <row r="33" spans="1:8" x14ac:dyDescent="0.2">
      <c r="A33" t="s">
        <v>75</v>
      </c>
      <c r="B33" t="s">
        <v>76</v>
      </c>
      <c r="C33" t="s">
        <v>13</v>
      </c>
      <c r="D33">
        <v>55</v>
      </c>
      <c r="E33">
        <v>158</v>
      </c>
      <c r="F33">
        <v>69</v>
      </c>
      <c r="G33" t="s">
        <v>10</v>
      </c>
      <c r="H33">
        <f>Tabela1[[#This Row],[wage]]/(Tabela1[[#This Row],[height]]/100*(Tabela1[[#This Row],[height]]/100))</f>
        <v>27.639801313892001</v>
      </c>
    </row>
    <row r="34" spans="1:8" x14ac:dyDescent="0.2">
      <c r="A34" t="s">
        <v>77</v>
      </c>
      <c r="B34" t="s">
        <v>78</v>
      </c>
      <c r="C34" t="s">
        <v>9</v>
      </c>
      <c r="D34">
        <v>50</v>
      </c>
      <c r="E34">
        <v>188</v>
      </c>
      <c r="F34">
        <v>82</v>
      </c>
      <c r="G34" t="s">
        <v>22</v>
      </c>
      <c r="H34">
        <f>Tabela1[[#This Row],[wage]]/(Tabela1[[#This Row],[height]]/100*(Tabela1[[#This Row],[height]]/100))</f>
        <v>23.20054323223178</v>
      </c>
    </row>
    <row r="35" spans="1:8" x14ac:dyDescent="0.2">
      <c r="A35" t="s">
        <v>79</v>
      </c>
      <c r="B35" t="s">
        <v>80</v>
      </c>
      <c r="C35" t="s">
        <v>13</v>
      </c>
      <c r="D35">
        <v>34</v>
      </c>
      <c r="E35">
        <v>174</v>
      </c>
      <c r="F35">
        <v>67</v>
      </c>
      <c r="G35" t="s">
        <v>10</v>
      </c>
      <c r="H35">
        <f>Tabela1[[#This Row],[wage]]/(Tabela1[[#This Row],[height]]/100*(Tabela1[[#This Row],[height]]/100))</f>
        <v>22.129739727837229</v>
      </c>
    </row>
    <row r="36" spans="1:8" x14ac:dyDescent="0.2">
      <c r="A36" t="s">
        <v>81</v>
      </c>
      <c r="B36" t="s">
        <v>82</v>
      </c>
      <c r="C36" t="s">
        <v>13</v>
      </c>
      <c r="D36">
        <v>48</v>
      </c>
      <c r="E36">
        <v>164</v>
      </c>
      <c r="F36">
        <v>60</v>
      </c>
      <c r="G36" t="s">
        <v>14</v>
      </c>
      <c r="H36">
        <f>Tabela1[[#This Row],[wage]]/(Tabela1[[#This Row],[height]]/100*(Tabela1[[#This Row],[height]]/100))</f>
        <v>22.308149910767405</v>
      </c>
    </row>
    <row r="37" spans="1:8" x14ac:dyDescent="0.2">
      <c r="A37" t="s">
        <v>83</v>
      </c>
      <c r="B37" t="s">
        <v>84</v>
      </c>
      <c r="C37" t="s">
        <v>13</v>
      </c>
      <c r="D37">
        <v>41</v>
      </c>
      <c r="E37">
        <v>178</v>
      </c>
      <c r="F37">
        <v>104</v>
      </c>
      <c r="G37" t="s">
        <v>10</v>
      </c>
      <c r="H37">
        <f>Tabela1[[#This Row],[wage]]/(Tabela1[[#This Row],[height]]/100*(Tabela1[[#This Row],[height]]/100))</f>
        <v>32.824138366367883</v>
      </c>
    </row>
    <row r="38" spans="1:8" x14ac:dyDescent="0.2">
      <c r="A38" t="s">
        <v>85</v>
      </c>
      <c r="B38" t="s">
        <v>86</v>
      </c>
      <c r="C38" t="s">
        <v>9</v>
      </c>
      <c r="D38">
        <v>29</v>
      </c>
      <c r="E38">
        <v>158</v>
      </c>
      <c r="F38">
        <v>73</v>
      </c>
      <c r="G38" t="s">
        <v>22</v>
      </c>
      <c r="H38">
        <f>Tabela1[[#This Row],[wage]]/(Tabela1[[#This Row],[height]]/100*(Tabela1[[#This Row],[height]]/100))</f>
        <v>29.242108636436463</v>
      </c>
    </row>
    <row r="39" spans="1:8" x14ac:dyDescent="0.2">
      <c r="A39" t="s">
        <v>87</v>
      </c>
      <c r="B39" t="s">
        <v>88</v>
      </c>
      <c r="C39" t="s">
        <v>9</v>
      </c>
      <c r="D39">
        <v>27</v>
      </c>
      <c r="E39">
        <v>195</v>
      </c>
      <c r="F39">
        <v>113</v>
      </c>
      <c r="G39" t="s">
        <v>14</v>
      </c>
      <c r="H39">
        <f>Tabela1[[#This Row],[wage]]/(Tabela1[[#This Row],[height]]/100*(Tabela1[[#This Row],[height]]/100))</f>
        <v>29.717291255752794</v>
      </c>
    </row>
    <row r="40" spans="1:8" x14ac:dyDescent="0.2">
      <c r="A40" t="s">
        <v>89</v>
      </c>
      <c r="B40" t="s">
        <v>90</v>
      </c>
      <c r="C40" t="s">
        <v>13</v>
      </c>
      <c r="D40">
        <v>20</v>
      </c>
      <c r="E40">
        <v>164</v>
      </c>
      <c r="F40">
        <v>93</v>
      </c>
      <c r="G40" t="s">
        <v>14</v>
      </c>
      <c r="H40">
        <f>Tabela1[[#This Row],[wage]]/(Tabela1[[#This Row],[height]]/100*(Tabela1[[#This Row],[height]]/100))</f>
        <v>34.577632361689474</v>
      </c>
    </row>
    <row r="41" spans="1:8" x14ac:dyDescent="0.2">
      <c r="A41" t="s">
        <v>91</v>
      </c>
      <c r="B41" t="s">
        <v>92</v>
      </c>
      <c r="C41" t="s">
        <v>13</v>
      </c>
      <c r="D41">
        <v>43</v>
      </c>
      <c r="E41">
        <v>182</v>
      </c>
      <c r="F41">
        <v>55</v>
      </c>
      <c r="G41" t="s">
        <v>10</v>
      </c>
      <c r="H41">
        <f>Tabela1[[#This Row],[wage]]/(Tabela1[[#This Row],[height]]/100*(Tabela1[[#This Row],[height]]/100))</f>
        <v>16.604274846033086</v>
      </c>
    </row>
    <row r="42" spans="1:8" x14ac:dyDescent="0.2">
      <c r="A42" t="s">
        <v>93</v>
      </c>
      <c r="B42" t="s">
        <v>94</v>
      </c>
      <c r="C42" t="s">
        <v>13</v>
      </c>
      <c r="D42">
        <v>41</v>
      </c>
      <c r="E42">
        <v>160</v>
      </c>
      <c r="F42">
        <v>74</v>
      </c>
      <c r="G42" t="s">
        <v>10</v>
      </c>
      <c r="H42">
        <f>Tabela1[[#This Row],[wage]]/(Tabela1[[#This Row],[height]]/100*(Tabela1[[#This Row],[height]]/100))</f>
        <v>28.906249999999993</v>
      </c>
    </row>
    <row r="43" spans="1:8" x14ac:dyDescent="0.2">
      <c r="A43" t="s">
        <v>95</v>
      </c>
      <c r="B43" t="s">
        <v>96</v>
      </c>
      <c r="C43" t="s">
        <v>13</v>
      </c>
      <c r="D43">
        <v>56</v>
      </c>
      <c r="E43">
        <v>197</v>
      </c>
      <c r="F43">
        <v>81</v>
      </c>
      <c r="G43" t="s">
        <v>10</v>
      </c>
      <c r="H43">
        <f>Tabela1[[#This Row],[wage]]/(Tabela1[[#This Row],[height]]/100*(Tabela1[[#This Row],[height]]/100))</f>
        <v>20.871447344688089</v>
      </c>
    </row>
    <row r="44" spans="1:8" x14ac:dyDescent="0.2">
      <c r="A44" t="s">
        <v>97</v>
      </c>
      <c r="B44" t="s">
        <v>98</v>
      </c>
      <c r="C44" t="s">
        <v>9</v>
      </c>
      <c r="D44">
        <v>35</v>
      </c>
      <c r="E44">
        <v>184</v>
      </c>
      <c r="F44">
        <v>95</v>
      </c>
      <c r="G44" t="s">
        <v>17</v>
      </c>
      <c r="H44">
        <f>Tabela1[[#This Row],[wage]]/(Tabela1[[#This Row],[height]]/100*(Tabela1[[#This Row],[height]]/100))</f>
        <v>28.060018903591683</v>
      </c>
    </row>
    <row r="45" spans="1:8" x14ac:dyDescent="0.2">
      <c r="A45" t="s">
        <v>99</v>
      </c>
      <c r="B45" t="s">
        <v>100</v>
      </c>
      <c r="C45" t="s">
        <v>9</v>
      </c>
      <c r="D45">
        <v>47</v>
      </c>
      <c r="E45">
        <v>171</v>
      </c>
      <c r="F45">
        <v>51</v>
      </c>
      <c r="G45" t="s">
        <v>14</v>
      </c>
      <c r="H45">
        <f>Tabela1[[#This Row],[wage]]/(Tabela1[[#This Row],[height]]/100*(Tabela1[[#This Row],[height]]/100))</f>
        <v>17.441263978660103</v>
      </c>
    </row>
    <row r="46" spans="1:8" x14ac:dyDescent="0.2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f>Tabela1[[#This Row],[wage]]/(Tabela1[[#This Row],[height]]/100*(Tabela1[[#This Row],[height]]/100))</f>
        <v>19.605191995673341</v>
      </c>
    </row>
    <row r="47" spans="1:8" x14ac:dyDescent="0.2">
      <c r="A47" t="s">
        <v>103</v>
      </c>
      <c r="B47" t="s">
        <v>104</v>
      </c>
      <c r="C47" t="s">
        <v>13</v>
      </c>
      <c r="D47">
        <v>28</v>
      </c>
      <c r="E47">
        <v>184</v>
      </c>
      <c r="F47">
        <v>73</v>
      </c>
      <c r="G47" t="s">
        <v>14</v>
      </c>
      <c r="H47">
        <f>Tabela1[[#This Row],[wage]]/(Tabela1[[#This Row],[height]]/100*(Tabela1[[#This Row],[height]]/100))</f>
        <v>21.561909262759922</v>
      </c>
    </row>
    <row r="48" spans="1:8" x14ac:dyDescent="0.2">
      <c r="A48" t="s">
        <v>105</v>
      </c>
      <c r="B48" t="s">
        <v>106</v>
      </c>
      <c r="C48" t="s">
        <v>9</v>
      </c>
      <c r="D48">
        <v>60</v>
      </c>
      <c r="E48">
        <v>196</v>
      </c>
      <c r="F48">
        <v>51</v>
      </c>
      <c r="G48" t="s">
        <v>14</v>
      </c>
      <c r="H48">
        <f>Tabela1[[#This Row],[wage]]/(Tabela1[[#This Row],[height]]/100*(Tabela1[[#This Row],[height]]/100))</f>
        <v>13.275718450645565</v>
      </c>
    </row>
    <row r="49" spans="1:8" x14ac:dyDescent="0.2">
      <c r="A49" t="s">
        <v>107</v>
      </c>
      <c r="B49" t="s">
        <v>108</v>
      </c>
      <c r="C49" t="s">
        <v>9</v>
      </c>
      <c r="D49">
        <v>23</v>
      </c>
      <c r="E49">
        <v>176</v>
      </c>
      <c r="F49">
        <v>108</v>
      </c>
      <c r="G49" t="s">
        <v>14</v>
      </c>
      <c r="H49">
        <f>Tabela1[[#This Row],[wage]]/(Tabela1[[#This Row],[height]]/100*(Tabela1[[#This Row],[height]]/100))</f>
        <v>34.865702479338843</v>
      </c>
    </row>
    <row r="50" spans="1:8" x14ac:dyDescent="0.2">
      <c r="A50" t="s">
        <v>109</v>
      </c>
      <c r="B50" t="s">
        <v>110</v>
      </c>
      <c r="C50" t="s">
        <v>9</v>
      </c>
      <c r="D50">
        <v>32</v>
      </c>
      <c r="E50">
        <v>173</v>
      </c>
      <c r="F50">
        <v>104</v>
      </c>
      <c r="G50" t="s">
        <v>22</v>
      </c>
      <c r="H50">
        <f>Tabela1[[#This Row],[wage]]/(Tabela1[[#This Row],[height]]/100*(Tabela1[[#This Row],[height]]/100))</f>
        <v>34.74890574359317</v>
      </c>
    </row>
    <row r="51" spans="1:8" x14ac:dyDescent="0.2">
      <c r="A51" t="s">
        <v>111</v>
      </c>
      <c r="B51" t="s">
        <v>112</v>
      </c>
      <c r="C51" t="s">
        <v>9</v>
      </c>
      <c r="D51">
        <v>48</v>
      </c>
      <c r="E51">
        <v>165</v>
      </c>
      <c r="F51">
        <v>114</v>
      </c>
      <c r="G51" t="s">
        <v>22</v>
      </c>
      <c r="H51">
        <f>Tabela1[[#This Row],[wage]]/(Tabela1[[#This Row],[height]]/100*(Tabela1[[#This Row],[height]]/100))</f>
        <v>41.873278236914608</v>
      </c>
    </row>
    <row r="52" spans="1:8" x14ac:dyDescent="0.2">
      <c r="A52" t="s">
        <v>113</v>
      </c>
      <c r="B52" t="s">
        <v>114</v>
      </c>
      <c r="C52" t="s">
        <v>9</v>
      </c>
      <c r="D52">
        <v>18</v>
      </c>
      <c r="E52">
        <v>179</v>
      </c>
      <c r="F52">
        <v>91</v>
      </c>
      <c r="G52" t="s">
        <v>10</v>
      </c>
      <c r="H52">
        <f>Tabela1[[#This Row],[wage]]/(Tabela1[[#This Row],[height]]/100*(Tabela1[[#This Row],[height]]/100))</f>
        <v>28.40111107643332</v>
      </c>
    </row>
    <row r="53" spans="1:8" x14ac:dyDescent="0.2">
      <c r="A53" t="s">
        <v>115</v>
      </c>
      <c r="B53" t="s">
        <v>116</v>
      </c>
      <c r="C53" t="s">
        <v>9</v>
      </c>
      <c r="D53">
        <v>54</v>
      </c>
      <c r="E53">
        <v>165</v>
      </c>
      <c r="F53">
        <v>65</v>
      </c>
      <c r="G53" t="s">
        <v>14</v>
      </c>
      <c r="H53">
        <f>Tabela1[[#This Row],[wage]]/(Tabela1[[#This Row],[height]]/100*(Tabela1[[#This Row],[height]]/100))</f>
        <v>23.875114784205696</v>
      </c>
    </row>
    <row r="54" spans="1:8" x14ac:dyDescent="0.2">
      <c r="A54" t="s">
        <v>117</v>
      </c>
      <c r="B54" t="s">
        <v>118</v>
      </c>
      <c r="C54" t="s">
        <v>9</v>
      </c>
      <c r="D54">
        <v>18</v>
      </c>
      <c r="E54">
        <v>165</v>
      </c>
      <c r="F54">
        <v>89</v>
      </c>
      <c r="G54" t="s">
        <v>14</v>
      </c>
      <c r="H54">
        <f>Tabela1[[#This Row],[wage]]/(Tabela1[[#This Row],[height]]/100*(Tabela1[[#This Row],[height]]/100))</f>
        <v>32.690541781450875</v>
      </c>
    </row>
    <row r="55" spans="1:8" x14ac:dyDescent="0.2">
      <c r="A55" t="s">
        <v>119</v>
      </c>
      <c r="B55" t="s">
        <v>120</v>
      </c>
      <c r="C55" t="s">
        <v>9</v>
      </c>
      <c r="D55">
        <v>51</v>
      </c>
      <c r="E55">
        <v>157</v>
      </c>
      <c r="F55">
        <v>111</v>
      </c>
      <c r="G55" t="s">
        <v>17</v>
      </c>
      <c r="H55">
        <f>Tabela1[[#This Row],[wage]]/(Tabela1[[#This Row],[height]]/100*(Tabela1[[#This Row],[height]]/100))</f>
        <v>45.032252829729401</v>
      </c>
    </row>
    <row r="56" spans="1:8" x14ac:dyDescent="0.2">
      <c r="A56" t="s">
        <v>121</v>
      </c>
      <c r="B56" t="s">
        <v>122</v>
      </c>
      <c r="C56" t="s">
        <v>9</v>
      </c>
      <c r="D56">
        <v>29</v>
      </c>
      <c r="E56">
        <v>168</v>
      </c>
      <c r="F56">
        <v>88</v>
      </c>
      <c r="G56" t="s">
        <v>22</v>
      </c>
      <c r="H56">
        <f>Tabela1[[#This Row],[wage]]/(Tabela1[[#This Row],[height]]/100*(Tabela1[[#This Row],[height]]/100))</f>
        <v>31.17913832199547</v>
      </c>
    </row>
    <row r="57" spans="1:8" x14ac:dyDescent="0.2">
      <c r="A57" t="s">
        <v>123</v>
      </c>
      <c r="B57" t="s">
        <v>124</v>
      </c>
      <c r="C57" t="s">
        <v>9</v>
      </c>
      <c r="D57">
        <v>34</v>
      </c>
      <c r="E57">
        <v>156</v>
      </c>
      <c r="F57">
        <v>78</v>
      </c>
      <c r="G57" t="s">
        <v>17</v>
      </c>
      <c r="H57">
        <f>Tabela1[[#This Row],[wage]]/(Tabela1[[#This Row],[height]]/100*(Tabela1[[#This Row],[height]]/100))</f>
        <v>32.051282051282051</v>
      </c>
    </row>
    <row r="58" spans="1:8" x14ac:dyDescent="0.2">
      <c r="A58" t="s">
        <v>125</v>
      </c>
      <c r="B58" t="s">
        <v>126</v>
      </c>
      <c r="C58" t="s">
        <v>13</v>
      </c>
      <c r="D58">
        <v>25</v>
      </c>
      <c r="E58">
        <v>178</v>
      </c>
      <c r="F58">
        <v>112</v>
      </c>
      <c r="G58" t="s">
        <v>17</v>
      </c>
      <c r="H58">
        <f>Tabela1[[#This Row],[wage]]/(Tabela1[[#This Row],[height]]/100*(Tabela1[[#This Row],[height]]/100))</f>
        <v>35.349072086857717</v>
      </c>
    </row>
    <row r="59" spans="1:8" x14ac:dyDescent="0.2">
      <c r="A59" t="s">
        <v>127</v>
      </c>
      <c r="B59" t="s">
        <v>128</v>
      </c>
      <c r="C59" t="s">
        <v>9</v>
      </c>
      <c r="D59">
        <v>26</v>
      </c>
      <c r="E59">
        <v>180</v>
      </c>
      <c r="F59">
        <v>82</v>
      </c>
      <c r="G59" t="s">
        <v>17</v>
      </c>
      <c r="H59">
        <f>Tabela1[[#This Row],[wage]]/(Tabela1[[#This Row],[height]]/100*(Tabela1[[#This Row],[height]]/100))</f>
        <v>25.308641975308639</v>
      </c>
    </row>
    <row r="60" spans="1:8" x14ac:dyDescent="0.2">
      <c r="A60" t="s">
        <v>129</v>
      </c>
      <c r="B60" t="s">
        <v>130</v>
      </c>
      <c r="C60" t="s">
        <v>9</v>
      </c>
      <c r="D60">
        <v>29</v>
      </c>
      <c r="E60">
        <v>194</v>
      </c>
      <c r="F60">
        <v>80</v>
      </c>
      <c r="G60" t="s">
        <v>14</v>
      </c>
      <c r="H60">
        <f>Tabela1[[#This Row],[wage]]/(Tabela1[[#This Row],[height]]/100*(Tabela1[[#This Row],[height]]/100))</f>
        <v>21.256244021681368</v>
      </c>
    </row>
    <row r="61" spans="1:8" x14ac:dyDescent="0.2">
      <c r="A61" t="s">
        <v>131</v>
      </c>
      <c r="B61" t="s">
        <v>132</v>
      </c>
      <c r="C61" t="s">
        <v>13</v>
      </c>
      <c r="D61">
        <v>25</v>
      </c>
      <c r="E61">
        <v>171</v>
      </c>
      <c r="F61">
        <v>63</v>
      </c>
      <c r="G61" t="s">
        <v>22</v>
      </c>
      <c r="H61">
        <f>Tabela1[[#This Row],[wage]]/(Tabela1[[#This Row],[height]]/100*(Tabela1[[#This Row],[height]]/100))</f>
        <v>21.545090797168363</v>
      </c>
    </row>
    <row r="62" spans="1:8" x14ac:dyDescent="0.2">
      <c r="A62" t="s">
        <v>133</v>
      </c>
      <c r="B62" t="s">
        <v>134</v>
      </c>
      <c r="C62" t="s">
        <v>13</v>
      </c>
      <c r="D62">
        <v>44</v>
      </c>
      <c r="E62">
        <v>189</v>
      </c>
      <c r="F62">
        <v>101</v>
      </c>
      <c r="G62" t="s">
        <v>10</v>
      </c>
      <c r="H62">
        <f>Tabela1[[#This Row],[wage]]/(Tabela1[[#This Row],[height]]/100*(Tabela1[[#This Row],[height]]/100))</f>
        <v>28.274684359340444</v>
      </c>
    </row>
    <row r="63" spans="1:8" x14ac:dyDescent="0.2">
      <c r="A63" t="s">
        <v>135</v>
      </c>
      <c r="B63" t="s">
        <v>136</v>
      </c>
      <c r="C63" t="s">
        <v>9</v>
      </c>
      <c r="D63">
        <v>52</v>
      </c>
      <c r="E63">
        <v>174</v>
      </c>
      <c r="F63">
        <v>77</v>
      </c>
      <c r="G63" t="s">
        <v>17</v>
      </c>
      <c r="H63">
        <f>Tabela1[[#This Row],[wage]]/(Tabela1[[#This Row],[height]]/100*(Tabela1[[#This Row],[height]]/100))</f>
        <v>25.432685955872639</v>
      </c>
    </row>
    <row r="64" spans="1:8" x14ac:dyDescent="0.2">
      <c r="A64" t="s">
        <v>137</v>
      </c>
      <c r="B64" t="s">
        <v>138</v>
      </c>
      <c r="C64" t="s">
        <v>9</v>
      </c>
      <c r="D64">
        <v>42</v>
      </c>
      <c r="E64">
        <v>160</v>
      </c>
      <c r="F64">
        <v>76</v>
      </c>
      <c r="G64" t="s">
        <v>10</v>
      </c>
      <c r="H64">
        <f>Tabela1[[#This Row],[wage]]/(Tabela1[[#This Row],[height]]/100*(Tabela1[[#This Row],[height]]/100))</f>
        <v>29.687499999999993</v>
      </c>
    </row>
    <row r="65" spans="1:8" x14ac:dyDescent="0.2">
      <c r="A65" t="s">
        <v>139</v>
      </c>
      <c r="B65" t="s">
        <v>140</v>
      </c>
      <c r="C65" t="s">
        <v>9</v>
      </c>
      <c r="D65">
        <v>33</v>
      </c>
      <c r="E65">
        <v>165</v>
      </c>
      <c r="F65">
        <v>116</v>
      </c>
      <c r="G65" t="s">
        <v>14</v>
      </c>
      <c r="H65">
        <f>Tabela1[[#This Row],[wage]]/(Tabela1[[#This Row],[height]]/100*(Tabela1[[#This Row],[height]]/100))</f>
        <v>42.607897153351701</v>
      </c>
    </row>
    <row r="66" spans="1:8" x14ac:dyDescent="0.2">
      <c r="A66" t="s">
        <v>141</v>
      </c>
      <c r="B66" t="s">
        <v>142</v>
      </c>
      <c r="C66" t="s">
        <v>13</v>
      </c>
      <c r="D66">
        <v>39</v>
      </c>
      <c r="E66">
        <v>159</v>
      </c>
      <c r="F66">
        <v>101</v>
      </c>
      <c r="G66" t="s">
        <v>10</v>
      </c>
      <c r="H66">
        <f>Tabela1[[#This Row],[wage]]/(Tabela1[[#This Row],[height]]/100*(Tabela1[[#This Row],[height]]/100))</f>
        <v>39.950951307305878</v>
      </c>
    </row>
    <row r="67" spans="1:8" x14ac:dyDescent="0.2">
      <c r="A67" t="s">
        <v>143</v>
      </c>
      <c r="B67" t="s">
        <v>144</v>
      </c>
      <c r="C67" t="s">
        <v>13</v>
      </c>
      <c r="D67">
        <v>55</v>
      </c>
      <c r="E67">
        <v>193</v>
      </c>
      <c r="F67">
        <v>107</v>
      </c>
      <c r="G67" t="s">
        <v>22</v>
      </c>
      <c r="H67">
        <f>Tabela1[[#This Row],[wage]]/(Tabela1[[#This Row],[height]]/100*(Tabela1[[#This Row],[height]]/100))</f>
        <v>28.725603371902601</v>
      </c>
    </row>
    <row r="68" spans="1:8" x14ac:dyDescent="0.2">
      <c r="A68" t="s">
        <v>145</v>
      </c>
      <c r="B68" t="s">
        <v>146</v>
      </c>
      <c r="C68" t="s">
        <v>13</v>
      </c>
      <c r="D68">
        <v>51</v>
      </c>
      <c r="E68">
        <v>194</v>
      </c>
      <c r="F68">
        <v>67</v>
      </c>
      <c r="G68" t="s">
        <v>22</v>
      </c>
      <c r="H68">
        <f>Tabela1[[#This Row],[wage]]/(Tabela1[[#This Row],[height]]/100*(Tabela1[[#This Row],[height]]/100))</f>
        <v>17.802104368158147</v>
      </c>
    </row>
    <row r="69" spans="1:8" x14ac:dyDescent="0.2">
      <c r="A69" t="s">
        <v>147</v>
      </c>
      <c r="B69" t="s">
        <v>148</v>
      </c>
      <c r="C69" t="s">
        <v>9</v>
      </c>
      <c r="D69">
        <v>36</v>
      </c>
      <c r="E69">
        <v>160</v>
      </c>
      <c r="F69">
        <v>113</v>
      </c>
      <c r="G69" t="s">
        <v>17</v>
      </c>
      <c r="H69">
        <f>Tabela1[[#This Row],[wage]]/(Tabela1[[#This Row],[height]]/100*(Tabela1[[#This Row],[height]]/100))</f>
        <v>44.140624999999993</v>
      </c>
    </row>
    <row r="70" spans="1:8" x14ac:dyDescent="0.2">
      <c r="A70" t="s">
        <v>149</v>
      </c>
      <c r="B70" t="s">
        <v>150</v>
      </c>
      <c r="C70" t="s">
        <v>13</v>
      </c>
      <c r="D70">
        <v>32</v>
      </c>
      <c r="E70">
        <v>156</v>
      </c>
      <c r="F70">
        <v>55</v>
      </c>
      <c r="G70" t="s">
        <v>22</v>
      </c>
      <c r="H70">
        <f>Tabela1[[#This Row],[wage]]/(Tabela1[[#This Row],[height]]/100*(Tabela1[[#This Row],[height]]/100))</f>
        <v>22.600262984878366</v>
      </c>
    </row>
    <row r="71" spans="1:8" x14ac:dyDescent="0.2">
      <c r="A71" t="s">
        <v>151</v>
      </c>
      <c r="B71" t="s">
        <v>152</v>
      </c>
      <c r="C71" t="s">
        <v>9</v>
      </c>
      <c r="D71">
        <v>55</v>
      </c>
      <c r="E71">
        <v>156</v>
      </c>
      <c r="F71">
        <v>103</v>
      </c>
      <c r="G71" t="s">
        <v>22</v>
      </c>
      <c r="H71">
        <f>Tabela1[[#This Row],[wage]]/(Tabela1[[#This Row],[height]]/100*(Tabela1[[#This Row],[height]]/100))</f>
        <v>42.324128862590399</v>
      </c>
    </row>
    <row r="72" spans="1:8" x14ac:dyDescent="0.2">
      <c r="A72" t="s">
        <v>153</v>
      </c>
      <c r="B72" t="s">
        <v>154</v>
      </c>
      <c r="C72" t="s">
        <v>9</v>
      </c>
      <c r="D72">
        <v>53</v>
      </c>
      <c r="E72">
        <v>196</v>
      </c>
      <c r="F72">
        <v>62</v>
      </c>
      <c r="G72" t="s">
        <v>17</v>
      </c>
      <c r="H72">
        <f>Tabela1[[#This Row],[wage]]/(Tabela1[[#This Row],[height]]/100*(Tabela1[[#This Row],[height]]/100))</f>
        <v>16.139108704706373</v>
      </c>
    </row>
    <row r="73" spans="1:8" x14ac:dyDescent="0.2">
      <c r="A73" t="s">
        <v>155</v>
      </c>
      <c r="B73" t="s">
        <v>156</v>
      </c>
      <c r="C73" t="s">
        <v>9</v>
      </c>
      <c r="D73">
        <v>51</v>
      </c>
      <c r="E73">
        <v>183</v>
      </c>
      <c r="F73">
        <v>111</v>
      </c>
      <c r="G73" t="s">
        <v>22</v>
      </c>
      <c r="H73">
        <f>Tabela1[[#This Row],[wage]]/(Tabela1[[#This Row],[height]]/100*(Tabela1[[#This Row],[height]]/100))</f>
        <v>33.145211860610942</v>
      </c>
    </row>
    <row r="74" spans="1:8" x14ac:dyDescent="0.2">
      <c r="A74" t="s">
        <v>157</v>
      </c>
      <c r="B74" t="s">
        <v>158</v>
      </c>
      <c r="C74" t="s">
        <v>13</v>
      </c>
      <c r="D74">
        <v>25</v>
      </c>
      <c r="E74">
        <v>189</v>
      </c>
      <c r="F74">
        <v>119</v>
      </c>
      <c r="G74" t="s">
        <v>10</v>
      </c>
      <c r="H74">
        <f>Tabela1[[#This Row],[wage]]/(Tabela1[[#This Row],[height]]/100*(Tabela1[[#This Row],[height]]/100))</f>
        <v>33.313737017440722</v>
      </c>
    </row>
    <row r="75" spans="1:8" x14ac:dyDescent="0.2">
      <c r="A75" t="s">
        <v>159</v>
      </c>
      <c r="B75" t="s">
        <v>160</v>
      </c>
      <c r="C75" t="s">
        <v>9</v>
      </c>
      <c r="D75">
        <v>52</v>
      </c>
      <c r="E75">
        <v>169</v>
      </c>
      <c r="F75">
        <v>70</v>
      </c>
      <c r="G75" t="s">
        <v>10</v>
      </c>
      <c r="H75">
        <f>Tabela1[[#This Row],[wage]]/(Tabela1[[#This Row],[height]]/100*(Tabela1[[#This Row],[height]]/100))</f>
        <v>24.508945765204302</v>
      </c>
    </row>
    <row r="76" spans="1:8" x14ac:dyDescent="0.2">
      <c r="A76" t="s">
        <v>161</v>
      </c>
      <c r="B76" t="s">
        <v>162</v>
      </c>
      <c r="C76" t="s">
        <v>13</v>
      </c>
      <c r="D76">
        <v>48</v>
      </c>
      <c r="E76">
        <v>156</v>
      </c>
      <c r="F76">
        <v>64</v>
      </c>
      <c r="G76" t="s">
        <v>14</v>
      </c>
      <c r="H76">
        <f>Tabela1[[#This Row],[wage]]/(Tabela1[[#This Row],[height]]/100*(Tabela1[[#This Row],[height]]/100))</f>
        <v>26.298487836949374</v>
      </c>
    </row>
    <row r="77" spans="1:8" x14ac:dyDescent="0.2">
      <c r="A77" t="s">
        <v>163</v>
      </c>
      <c r="B77" t="s">
        <v>164</v>
      </c>
      <c r="C77" t="s">
        <v>13</v>
      </c>
      <c r="D77">
        <v>49</v>
      </c>
      <c r="E77">
        <v>158</v>
      </c>
      <c r="F77">
        <v>119</v>
      </c>
      <c r="G77" t="s">
        <v>17</v>
      </c>
      <c r="H77">
        <f>Tabela1[[#This Row],[wage]]/(Tabela1[[#This Row],[height]]/100*(Tabela1[[#This Row],[height]]/100))</f>
        <v>47.668642845697796</v>
      </c>
    </row>
    <row r="78" spans="1:8" x14ac:dyDescent="0.2">
      <c r="A78" t="s">
        <v>165</v>
      </c>
      <c r="B78" t="s">
        <v>166</v>
      </c>
      <c r="C78" t="s">
        <v>13</v>
      </c>
      <c r="D78">
        <v>43</v>
      </c>
      <c r="E78">
        <v>189</v>
      </c>
      <c r="F78">
        <v>100</v>
      </c>
      <c r="G78" t="s">
        <v>22</v>
      </c>
      <c r="H78">
        <f>Tabela1[[#This Row],[wage]]/(Tabela1[[#This Row],[height]]/100*(Tabela1[[#This Row],[height]]/100))</f>
        <v>27.994736989445986</v>
      </c>
    </row>
    <row r="79" spans="1:8" x14ac:dyDescent="0.2">
      <c r="A79" t="s">
        <v>167</v>
      </c>
      <c r="B79" t="s">
        <v>168</v>
      </c>
      <c r="C79" t="s">
        <v>9</v>
      </c>
      <c r="D79">
        <v>56</v>
      </c>
      <c r="E79">
        <v>196</v>
      </c>
      <c r="F79">
        <v>62</v>
      </c>
      <c r="G79" t="s">
        <v>17</v>
      </c>
      <c r="H79">
        <f>Tabela1[[#This Row],[wage]]/(Tabela1[[#This Row],[height]]/100*(Tabela1[[#This Row],[height]]/100))</f>
        <v>16.139108704706373</v>
      </c>
    </row>
    <row r="80" spans="1:8" x14ac:dyDescent="0.2">
      <c r="A80" t="s">
        <v>169</v>
      </c>
      <c r="B80" t="s">
        <v>170</v>
      </c>
      <c r="C80" t="s">
        <v>13</v>
      </c>
      <c r="D80">
        <v>48</v>
      </c>
      <c r="E80">
        <v>187</v>
      </c>
      <c r="F80">
        <v>84</v>
      </c>
      <c r="G80" t="s">
        <v>10</v>
      </c>
      <c r="H80">
        <f>Tabela1[[#This Row],[wage]]/(Tabela1[[#This Row],[height]]/100*(Tabela1[[#This Row],[height]]/100))</f>
        <v>24.021275987303035</v>
      </c>
    </row>
    <row r="81" spans="1:8" x14ac:dyDescent="0.2">
      <c r="A81" t="s">
        <v>171</v>
      </c>
      <c r="B81" t="s">
        <v>172</v>
      </c>
      <c r="C81" t="s">
        <v>9</v>
      </c>
      <c r="D81">
        <v>32</v>
      </c>
      <c r="E81">
        <v>173</v>
      </c>
      <c r="F81">
        <v>52</v>
      </c>
      <c r="G81" t="s">
        <v>10</v>
      </c>
      <c r="H81">
        <f>Tabela1[[#This Row],[wage]]/(Tabela1[[#This Row],[height]]/100*(Tabela1[[#This Row],[height]]/100))</f>
        <v>17.374452871796585</v>
      </c>
    </row>
    <row r="82" spans="1:8" x14ac:dyDescent="0.2">
      <c r="A82" t="s">
        <v>173</v>
      </c>
      <c r="B82" t="s">
        <v>174</v>
      </c>
      <c r="C82" t="s">
        <v>9</v>
      </c>
      <c r="D82">
        <v>39</v>
      </c>
      <c r="E82">
        <v>181</v>
      </c>
      <c r="F82">
        <v>107</v>
      </c>
      <c r="G82" t="s">
        <v>17</v>
      </c>
      <c r="H82">
        <f>Tabela1[[#This Row],[wage]]/(Tabela1[[#This Row],[height]]/100*(Tabela1[[#This Row],[height]]/100))</f>
        <v>32.660785690302497</v>
      </c>
    </row>
    <row r="83" spans="1:8" x14ac:dyDescent="0.2">
      <c r="A83" t="s">
        <v>175</v>
      </c>
      <c r="B83" t="s">
        <v>176</v>
      </c>
      <c r="C83" t="s">
        <v>9</v>
      </c>
      <c r="D83">
        <v>46</v>
      </c>
      <c r="E83">
        <v>156</v>
      </c>
      <c r="F83">
        <v>107</v>
      </c>
      <c r="G83" t="s">
        <v>10</v>
      </c>
      <c r="H83">
        <f>Tabela1[[#This Row],[wage]]/(Tabela1[[#This Row],[height]]/100*(Tabela1[[#This Row],[height]]/100))</f>
        <v>43.967784352399732</v>
      </c>
    </row>
    <row r="84" spans="1:8" x14ac:dyDescent="0.2">
      <c r="A84" t="s">
        <v>177</v>
      </c>
      <c r="B84" t="s">
        <v>178</v>
      </c>
      <c r="C84" t="s">
        <v>9</v>
      </c>
      <c r="D84">
        <v>49</v>
      </c>
      <c r="E84">
        <v>169</v>
      </c>
      <c r="F84">
        <v>87</v>
      </c>
      <c r="G84" t="s">
        <v>10</v>
      </c>
      <c r="H84">
        <f>Tabela1[[#This Row],[wage]]/(Tabela1[[#This Row],[height]]/100*(Tabela1[[#This Row],[height]]/100))</f>
        <v>30.461118308182492</v>
      </c>
    </row>
    <row r="85" spans="1:8" x14ac:dyDescent="0.2">
      <c r="A85" t="s">
        <v>179</v>
      </c>
      <c r="B85" t="s">
        <v>180</v>
      </c>
      <c r="C85" t="s">
        <v>9</v>
      </c>
      <c r="D85">
        <v>43</v>
      </c>
      <c r="E85">
        <v>194</v>
      </c>
      <c r="F85">
        <v>50</v>
      </c>
      <c r="G85" t="s">
        <v>14</v>
      </c>
      <c r="H85">
        <f>Tabela1[[#This Row],[wage]]/(Tabela1[[#This Row],[height]]/100*(Tabela1[[#This Row],[height]]/100))</f>
        <v>13.285152513550857</v>
      </c>
    </row>
    <row r="86" spans="1:8" x14ac:dyDescent="0.2">
      <c r="A86" t="s">
        <v>181</v>
      </c>
      <c r="B86" t="s">
        <v>182</v>
      </c>
      <c r="C86" t="s">
        <v>9</v>
      </c>
      <c r="D86">
        <v>29</v>
      </c>
      <c r="E86">
        <v>194</v>
      </c>
      <c r="F86">
        <v>120</v>
      </c>
      <c r="G86" t="s">
        <v>17</v>
      </c>
      <c r="H86">
        <f>Tabela1[[#This Row],[wage]]/(Tabela1[[#This Row],[height]]/100*(Tabela1[[#This Row],[height]]/100))</f>
        <v>31.884366032522056</v>
      </c>
    </row>
    <row r="87" spans="1:8" x14ac:dyDescent="0.2">
      <c r="A87" t="s">
        <v>183</v>
      </c>
      <c r="B87" t="s">
        <v>184</v>
      </c>
      <c r="C87" t="s">
        <v>13</v>
      </c>
      <c r="D87">
        <v>58</v>
      </c>
      <c r="E87">
        <v>195</v>
      </c>
      <c r="F87">
        <v>67</v>
      </c>
      <c r="G87" t="s">
        <v>14</v>
      </c>
      <c r="H87">
        <f>Tabela1[[#This Row],[wage]]/(Tabela1[[#This Row],[height]]/100*(Tabela1[[#This Row],[height]]/100))</f>
        <v>17.619986850756082</v>
      </c>
    </row>
    <row r="88" spans="1:8" x14ac:dyDescent="0.2">
      <c r="A88" t="s">
        <v>185</v>
      </c>
      <c r="B88" t="s">
        <v>186</v>
      </c>
      <c r="C88" t="s">
        <v>13</v>
      </c>
      <c r="D88">
        <v>34</v>
      </c>
      <c r="E88">
        <v>187</v>
      </c>
      <c r="F88">
        <v>81</v>
      </c>
      <c r="G88" t="s">
        <v>10</v>
      </c>
      <c r="H88">
        <f>Tabela1[[#This Row],[wage]]/(Tabela1[[#This Row],[height]]/100*(Tabela1[[#This Row],[height]]/100))</f>
        <v>23.163373273470786</v>
      </c>
    </row>
    <row r="89" spans="1:8" x14ac:dyDescent="0.2">
      <c r="A89" t="s">
        <v>187</v>
      </c>
      <c r="B89" t="s">
        <v>188</v>
      </c>
      <c r="C89" t="s">
        <v>13</v>
      </c>
      <c r="D89">
        <v>56</v>
      </c>
      <c r="E89">
        <v>160</v>
      </c>
      <c r="F89">
        <v>75</v>
      </c>
      <c r="G89" t="s">
        <v>17</v>
      </c>
      <c r="H89">
        <f>Tabela1[[#This Row],[wage]]/(Tabela1[[#This Row],[height]]/100*(Tabela1[[#This Row],[height]]/100))</f>
        <v>29.296874999999993</v>
      </c>
    </row>
    <row r="90" spans="1:8" x14ac:dyDescent="0.2">
      <c r="A90" t="s">
        <v>189</v>
      </c>
      <c r="B90" t="s">
        <v>190</v>
      </c>
      <c r="C90" t="s">
        <v>9</v>
      </c>
      <c r="D90">
        <v>20</v>
      </c>
      <c r="E90">
        <v>187</v>
      </c>
      <c r="F90">
        <v>113</v>
      </c>
      <c r="G90" t="s">
        <v>14</v>
      </c>
      <c r="H90">
        <f>Tabela1[[#This Row],[wage]]/(Tabela1[[#This Row],[height]]/100*(Tabela1[[#This Row],[height]]/100))</f>
        <v>32.314335554348133</v>
      </c>
    </row>
    <row r="91" spans="1:8" x14ac:dyDescent="0.2">
      <c r="A91" t="s">
        <v>191</v>
      </c>
      <c r="B91" t="s">
        <v>192</v>
      </c>
      <c r="C91" t="s">
        <v>9</v>
      </c>
      <c r="D91">
        <v>21</v>
      </c>
      <c r="E91">
        <v>173</v>
      </c>
      <c r="F91">
        <v>100</v>
      </c>
      <c r="G91" t="s">
        <v>10</v>
      </c>
      <c r="H91">
        <f>Tabela1[[#This Row],[wage]]/(Tabela1[[#This Row],[height]]/100*(Tabela1[[#This Row],[height]]/100))</f>
        <v>33.412409368839583</v>
      </c>
    </row>
    <row r="92" spans="1:8" x14ac:dyDescent="0.2">
      <c r="A92" t="s">
        <v>193</v>
      </c>
      <c r="B92" t="s">
        <v>194</v>
      </c>
      <c r="C92" t="s">
        <v>9</v>
      </c>
      <c r="D92">
        <v>21</v>
      </c>
      <c r="E92">
        <v>185</v>
      </c>
      <c r="F92">
        <v>62</v>
      </c>
      <c r="G92" t="s">
        <v>10</v>
      </c>
      <c r="H92">
        <f>Tabela1[[#This Row],[wage]]/(Tabela1[[#This Row],[height]]/100*(Tabela1[[#This Row],[height]]/100))</f>
        <v>18.115412710007302</v>
      </c>
    </row>
    <row r="93" spans="1:8" x14ac:dyDescent="0.2">
      <c r="A93" t="s">
        <v>195</v>
      </c>
      <c r="B93" t="s">
        <v>196</v>
      </c>
      <c r="C93" t="s">
        <v>13</v>
      </c>
      <c r="D93">
        <v>48</v>
      </c>
      <c r="E93">
        <v>185</v>
      </c>
      <c r="F93">
        <v>91</v>
      </c>
      <c r="G93" t="s">
        <v>10</v>
      </c>
      <c r="H93">
        <f>Tabela1[[#This Row],[wage]]/(Tabela1[[#This Row],[height]]/100*(Tabela1[[#This Row],[height]]/100))</f>
        <v>26.588750913075234</v>
      </c>
    </row>
    <row r="94" spans="1:8" x14ac:dyDescent="0.2">
      <c r="A94" t="s">
        <v>197</v>
      </c>
      <c r="B94" t="s">
        <v>198</v>
      </c>
      <c r="C94" t="s">
        <v>9</v>
      </c>
      <c r="D94">
        <v>35</v>
      </c>
      <c r="E94">
        <v>166</v>
      </c>
      <c r="F94">
        <v>120</v>
      </c>
      <c r="G94" t="s">
        <v>10</v>
      </c>
      <c r="H94">
        <f>Tabela1[[#This Row],[wage]]/(Tabela1[[#This Row],[height]]/100*(Tabela1[[#This Row],[height]]/100))</f>
        <v>43.547684714762667</v>
      </c>
    </row>
    <row r="95" spans="1:8" x14ac:dyDescent="0.2">
      <c r="A95" t="s">
        <v>199</v>
      </c>
      <c r="B95" t="s">
        <v>200</v>
      </c>
      <c r="C95" t="s">
        <v>9</v>
      </c>
      <c r="D95">
        <v>25</v>
      </c>
      <c r="E95">
        <v>175</v>
      </c>
      <c r="F95">
        <v>102</v>
      </c>
      <c r="G95" t="s">
        <v>10</v>
      </c>
      <c r="H95">
        <f>Tabela1[[#This Row],[wage]]/(Tabela1[[#This Row],[height]]/100*(Tabela1[[#This Row],[height]]/100))</f>
        <v>33.306122448979593</v>
      </c>
    </row>
    <row r="96" spans="1:8" x14ac:dyDescent="0.2">
      <c r="A96" t="s">
        <v>201</v>
      </c>
      <c r="B96" t="s">
        <v>202</v>
      </c>
      <c r="C96" t="s">
        <v>9</v>
      </c>
      <c r="D96">
        <v>43</v>
      </c>
      <c r="E96">
        <v>190</v>
      </c>
      <c r="F96">
        <v>81</v>
      </c>
      <c r="G96" t="s">
        <v>10</v>
      </c>
      <c r="H96">
        <f>Tabela1[[#This Row],[wage]]/(Tabela1[[#This Row],[height]]/100*(Tabela1[[#This Row],[height]]/100))</f>
        <v>22.437673130193907</v>
      </c>
    </row>
    <row r="97" spans="1:8" x14ac:dyDescent="0.2">
      <c r="A97" t="s">
        <v>203</v>
      </c>
      <c r="B97" t="s">
        <v>204</v>
      </c>
      <c r="C97" t="s">
        <v>9</v>
      </c>
      <c r="D97">
        <v>35</v>
      </c>
      <c r="E97">
        <v>190</v>
      </c>
      <c r="F97">
        <v>94</v>
      </c>
      <c r="G97" t="s">
        <v>22</v>
      </c>
      <c r="H97">
        <f>Tabela1[[#This Row],[wage]]/(Tabela1[[#This Row],[height]]/100*(Tabela1[[#This Row],[height]]/100))</f>
        <v>26.038781163434905</v>
      </c>
    </row>
    <row r="98" spans="1:8" x14ac:dyDescent="0.2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f>Tabela1[[#This Row],[wage]]/(Tabela1[[#This Row],[height]]/100*(Tabela1[[#This Row],[height]]/100))</f>
        <v>27.669270833333336</v>
      </c>
    </row>
    <row r="99" spans="1:8" x14ac:dyDescent="0.2">
      <c r="A99" t="s">
        <v>207</v>
      </c>
      <c r="B99" t="s">
        <v>208</v>
      </c>
      <c r="C99" t="s">
        <v>13</v>
      </c>
      <c r="D99">
        <v>35</v>
      </c>
      <c r="E99">
        <v>179</v>
      </c>
      <c r="F99">
        <v>110</v>
      </c>
      <c r="G99" t="s">
        <v>22</v>
      </c>
      <c r="H99">
        <f>Tabela1[[#This Row],[wage]]/(Tabela1[[#This Row],[height]]/100*(Tabela1[[#This Row],[height]]/100))</f>
        <v>34.331013389095226</v>
      </c>
    </row>
    <row r="100" spans="1:8" x14ac:dyDescent="0.2">
      <c r="A100" t="s">
        <v>209</v>
      </c>
      <c r="B100" t="s">
        <v>210</v>
      </c>
      <c r="C100" t="s">
        <v>9</v>
      </c>
      <c r="D100">
        <v>44</v>
      </c>
      <c r="E100">
        <v>157</v>
      </c>
      <c r="F100">
        <v>117</v>
      </c>
      <c r="G100" t="s">
        <v>10</v>
      </c>
      <c r="H100">
        <f>Tabela1[[#This Row],[wage]]/(Tabela1[[#This Row],[height]]/100*(Tabela1[[#This Row],[height]]/100))</f>
        <v>47.466428658363419</v>
      </c>
    </row>
    <row r="101" spans="1:8" x14ac:dyDescent="0.2">
      <c r="A101" t="s">
        <v>211</v>
      </c>
      <c r="B101" t="s">
        <v>212</v>
      </c>
      <c r="C101" t="s">
        <v>9</v>
      </c>
      <c r="D101">
        <v>20</v>
      </c>
      <c r="E101">
        <v>180</v>
      </c>
      <c r="F101">
        <v>68</v>
      </c>
      <c r="G101" t="s">
        <v>10</v>
      </c>
      <c r="H101">
        <f>Tabela1[[#This Row],[wage]]/(Tabela1[[#This Row],[height]]/100*(Tabela1[[#This Row],[height]]/100))</f>
        <v>20.987654320987652</v>
      </c>
    </row>
    <row r="102" spans="1:8" x14ac:dyDescent="0.2">
      <c r="A102" t="s">
        <v>213</v>
      </c>
      <c r="G102">
        <f>SUBTOTAL(103,Tabela1[country])</f>
        <v>100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3DB5-04F4-409A-AEBE-4BDC38F63E44}">
  <dimension ref="A3:AJ10"/>
  <sheetViews>
    <sheetView workbookViewId="0">
      <selection activeCell="I7" sqref="I7"/>
    </sheetView>
  </sheetViews>
  <sheetFormatPr defaultRowHeight="14.25" x14ac:dyDescent="0.2"/>
  <cols>
    <col min="1" max="1" width="17" bestFit="1" customWidth="1"/>
    <col min="2" max="2" width="16.75" bestFit="1" customWidth="1"/>
    <col min="3" max="34" width="2.875" bestFit="1" customWidth="1"/>
    <col min="35" max="35" width="7.125" bestFit="1" customWidth="1"/>
    <col min="36" max="36" width="14.125" bestFit="1" customWidth="1"/>
  </cols>
  <sheetData>
    <row r="3" spans="1:36" x14ac:dyDescent="0.2">
      <c r="A3" s="1" t="s">
        <v>218</v>
      </c>
      <c r="B3" s="1" t="s">
        <v>219</v>
      </c>
    </row>
    <row r="4" spans="1:36" x14ac:dyDescent="0.2">
      <c r="A4" s="1" t="s">
        <v>215</v>
      </c>
      <c r="B4">
        <v>18</v>
      </c>
      <c r="C4">
        <v>20</v>
      </c>
      <c r="D4">
        <v>21</v>
      </c>
      <c r="E4">
        <v>23</v>
      </c>
      <c r="F4">
        <v>25</v>
      </c>
      <c r="G4">
        <v>26</v>
      </c>
      <c r="H4">
        <v>27</v>
      </c>
      <c r="I4">
        <v>29</v>
      </c>
      <c r="J4">
        <v>31</v>
      </c>
      <c r="K4">
        <v>32</v>
      </c>
      <c r="L4">
        <v>33</v>
      </c>
      <c r="M4">
        <v>34</v>
      </c>
      <c r="N4">
        <v>35</v>
      </c>
      <c r="O4">
        <v>36</v>
      </c>
      <c r="P4">
        <v>39</v>
      </c>
      <c r="Q4">
        <v>40</v>
      </c>
      <c r="R4">
        <v>42</v>
      </c>
      <c r="S4">
        <v>43</v>
      </c>
      <c r="T4">
        <v>44</v>
      </c>
      <c r="U4">
        <v>45</v>
      </c>
      <c r="V4">
        <v>46</v>
      </c>
      <c r="W4">
        <v>47</v>
      </c>
      <c r="X4">
        <v>48</v>
      </c>
      <c r="Y4">
        <v>49</v>
      </c>
      <c r="Z4">
        <v>50</v>
      </c>
      <c r="AA4">
        <v>51</v>
      </c>
      <c r="AB4">
        <v>52</v>
      </c>
      <c r="AC4">
        <v>53</v>
      </c>
      <c r="AD4">
        <v>54</v>
      </c>
      <c r="AE4">
        <v>55</v>
      </c>
      <c r="AF4">
        <v>56</v>
      </c>
      <c r="AG4">
        <v>59</v>
      </c>
      <c r="AH4">
        <v>60</v>
      </c>
      <c r="AI4" t="s">
        <v>216</v>
      </c>
      <c r="AJ4" t="s">
        <v>217</v>
      </c>
    </row>
    <row r="5" spans="1:36" x14ac:dyDescent="0.2">
      <c r="A5" s="2" t="s">
        <v>10</v>
      </c>
      <c r="B5" s="3">
        <v>1</v>
      </c>
      <c r="C5" s="3">
        <v>2</v>
      </c>
      <c r="D5" s="3">
        <v>2</v>
      </c>
      <c r="E5" s="3"/>
      <c r="F5" s="3">
        <v>1</v>
      </c>
      <c r="G5" s="3"/>
      <c r="H5" s="3"/>
      <c r="I5" s="3"/>
      <c r="J5" s="3">
        <v>1</v>
      </c>
      <c r="K5" s="3">
        <v>2</v>
      </c>
      <c r="L5" s="3"/>
      <c r="M5" s="3"/>
      <c r="N5" s="3">
        <v>1</v>
      </c>
      <c r="O5" s="3"/>
      <c r="P5" s="3">
        <v>1</v>
      </c>
      <c r="Q5" s="3"/>
      <c r="R5" s="3">
        <v>1</v>
      </c>
      <c r="S5" s="3">
        <v>1</v>
      </c>
      <c r="T5" s="3">
        <v>1</v>
      </c>
      <c r="U5" s="3">
        <v>1</v>
      </c>
      <c r="V5" s="3">
        <v>1</v>
      </c>
      <c r="W5" s="3"/>
      <c r="X5" s="3"/>
      <c r="Y5" s="3">
        <v>1</v>
      </c>
      <c r="Z5" s="3">
        <v>1</v>
      </c>
      <c r="AA5" s="3"/>
      <c r="AB5" s="3">
        <v>2</v>
      </c>
      <c r="AC5" s="3"/>
      <c r="AD5" s="3"/>
      <c r="AE5" s="3"/>
      <c r="AF5" s="3"/>
      <c r="AG5" s="3"/>
      <c r="AH5" s="3"/>
      <c r="AI5" s="3"/>
      <c r="AJ5" s="3">
        <v>20</v>
      </c>
    </row>
    <row r="6" spans="1:36" x14ac:dyDescent="0.2">
      <c r="A6" s="2" t="s">
        <v>17</v>
      </c>
      <c r="B6" s="3"/>
      <c r="C6" s="3"/>
      <c r="D6" s="3">
        <v>1</v>
      </c>
      <c r="E6" s="3"/>
      <c r="F6" s="3"/>
      <c r="G6" s="3">
        <v>1</v>
      </c>
      <c r="H6" s="3"/>
      <c r="I6" s="3">
        <v>1</v>
      </c>
      <c r="J6" s="3"/>
      <c r="K6" s="3"/>
      <c r="L6" s="3"/>
      <c r="M6" s="3">
        <v>1</v>
      </c>
      <c r="N6" s="3">
        <v>1</v>
      </c>
      <c r="O6" s="3">
        <v>1</v>
      </c>
      <c r="P6" s="3">
        <v>1</v>
      </c>
      <c r="Q6" s="3"/>
      <c r="R6" s="3"/>
      <c r="S6" s="3"/>
      <c r="T6" s="3">
        <v>1</v>
      </c>
      <c r="U6" s="3">
        <v>1</v>
      </c>
      <c r="V6" s="3"/>
      <c r="W6" s="3"/>
      <c r="X6" s="3"/>
      <c r="Y6" s="3"/>
      <c r="Z6" s="3"/>
      <c r="AA6" s="3">
        <v>1</v>
      </c>
      <c r="AB6" s="3">
        <v>1</v>
      </c>
      <c r="AC6" s="3">
        <v>1</v>
      </c>
      <c r="AD6" s="3"/>
      <c r="AE6" s="3"/>
      <c r="AF6" s="3">
        <v>1</v>
      </c>
      <c r="AG6" s="3"/>
      <c r="AH6" s="3"/>
      <c r="AI6" s="3"/>
      <c r="AJ6" s="3">
        <v>13</v>
      </c>
    </row>
    <row r="7" spans="1:36" x14ac:dyDescent="0.2">
      <c r="A7" s="2" t="s">
        <v>14</v>
      </c>
      <c r="B7" s="3">
        <v>1</v>
      </c>
      <c r="C7" s="3">
        <v>1</v>
      </c>
      <c r="D7" s="3"/>
      <c r="E7" s="3">
        <v>1</v>
      </c>
      <c r="F7" s="3"/>
      <c r="G7" s="3"/>
      <c r="H7" s="3">
        <v>1</v>
      </c>
      <c r="I7" s="3">
        <v>1</v>
      </c>
      <c r="J7" s="3"/>
      <c r="K7" s="3"/>
      <c r="L7" s="3">
        <v>1</v>
      </c>
      <c r="M7" s="3"/>
      <c r="N7" s="3"/>
      <c r="O7" s="3"/>
      <c r="P7" s="3"/>
      <c r="Q7" s="3"/>
      <c r="R7" s="3"/>
      <c r="S7" s="3">
        <v>1</v>
      </c>
      <c r="T7" s="3"/>
      <c r="U7" s="3"/>
      <c r="V7" s="3"/>
      <c r="W7" s="3">
        <v>1</v>
      </c>
      <c r="X7" s="3"/>
      <c r="Y7" s="3"/>
      <c r="Z7" s="3"/>
      <c r="AA7" s="3"/>
      <c r="AB7" s="3"/>
      <c r="AC7" s="3">
        <v>1</v>
      </c>
      <c r="AD7" s="3">
        <v>1</v>
      </c>
      <c r="AE7" s="3"/>
      <c r="AF7" s="3"/>
      <c r="AG7" s="3">
        <v>1</v>
      </c>
      <c r="AH7" s="3">
        <v>1</v>
      </c>
      <c r="AI7" s="3"/>
      <c r="AJ7" s="3">
        <v>12</v>
      </c>
    </row>
    <row r="8" spans="1:36" x14ac:dyDescent="0.2">
      <c r="A8" s="2" t="s">
        <v>22</v>
      </c>
      <c r="B8" s="3"/>
      <c r="C8" s="3"/>
      <c r="D8" s="3"/>
      <c r="E8" s="3"/>
      <c r="F8" s="3"/>
      <c r="G8" s="3"/>
      <c r="H8" s="3"/>
      <c r="I8" s="3">
        <v>2</v>
      </c>
      <c r="J8" s="3"/>
      <c r="K8" s="3">
        <v>1</v>
      </c>
      <c r="L8" s="3"/>
      <c r="M8" s="3"/>
      <c r="N8" s="3">
        <v>1</v>
      </c>
      <c r="O8" s="3"/>
      <c r="P8" s="3">
        <v>1</v>
      </c>
      <c r="Q8" s="3">
        <v>1</v>
      </c>
      <c r="R8" s="3"/>
      <c r="S8" s="3"/>
      <c r="T8" s="3"/>
      <c r="U8" s="3"/>
      <c r="V8" s="3">
        <v>1</v>
      </c>
      <c r="W8" s="3"/>
      <c r="X8" s="3">
        <v>1</v>
      </c>
      <c r="Y8" s="3"/>
      <c r="Z8" s="3">
        <v>1</v>
      </c>
      <c r="AA8" s="3">
        <v>1</v>
      </c>
      <c r="AB8" s="3"/>
      <c r="AC8" s="3"/>
      <c r="AD8" s="3"/>
      <c r="AE8" s="3">
        <v>1</v>
      </c>
      <c r="AF8" s="3"/>
      <c r="AG8" s="3"/>
      <c r="AH8" s="3"/>
      <c r="AI8" s="3"/>
      <c r="AJ8" s="3">
        <v>11</v>
      </c>
    </row>
    <row r="9" spans="1:36" x14ac:dyDescent="0.2">
      <c r="A9" s="2" t="s">
        <v>216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">
      <c r="A10" s="2" t="s">
        <v>217</v>
      </c>
      <c r="B10" s="3">
        <v>2</v>
      </c>
      <c r="C10" s="3">
        <v>3</v>
      </c>
      <c r="D10" s="3">
        <v>3</v>
      </c>
      <c r="E10" s="3">
        <v>1</v>
      </c>
      <c r="F10" s="3">
        <v>1</v>
      </c>
      <c r="G10" s="3">
        <v>1</v>
      </c>
      <c r="H10" s="3">
        <v>1</v>
      </c>
      <c r="I10" s="3">
        <v>4</v>
      </c>
      <c r="J10" s="3">
        <v>1</v>
      </c>
      <c r="K10" s="3">
        <v>3</v>
      </c>
      <c r="L10" s="3">
        <v>1</v>
      </c>
      <c r="M10" s="3">
        <v>1</v>
      </c>
      <c r="N10" s="3">
        <v>3</v>
      </c>
      <c r="O10" s="3">
        <v>1</v>
      </c>
      <c r="P10" s="3">
        <v>3</v>
      </c>
      <c r="Q10" s="3">
        <v>1</v>
      </c>
      <c r="R10" s="3">
        <v>1</v>
      </c>
      <c r="S10" s="3">
        <v>2</v>
      </c>
      <c r="T10" s="3">
        <v>2</v>
      </c>
      <c r="U10" s="3">
        <v>2</v>
      </c>
      <c r="V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2</v>
      </c>
      <c r="AB10" s="3">
        <v>3</v>
      </c>
      <c r="AC10" s="3">
        <v>2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/>
      <c r="AJ10" s="3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5F6F-B84C-4392-A082-3C7280F366D7}">
  <dimension ref="A1:H59"/>
  <sheetViews>
    <sheetView workbookViewId="0">
      <selection activeCell="H2" sqref="H2:H58"/>
    </sheetView>
  </sheetViews>
  <sheetFormatPr defaultRowHeight="14.25" x14ac:dyDescent="0.2"/>
  <cols>
    <col min="1" max="1" width="11.375" customWidth="1"/>
    <col min="2" max="2" width="11.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214</v>
      </c>
    </row>
    <row r="2" spans="1:8" x14ac:dyDescent="0.2">
      <c r="A2" t="s">
        <v>7</v>
      </c>
      <c r="B2" t="s">
        <v>8</v>
      </c>
      <c r="C2" t="s">
        <v>9</v>
      </c>
      <c r="D2">
        <v>32</v>
      </c>
      <c r="E2">
        <v>157</v>
      </c>
      <c r="F2">
        <v>88</v>
      </c>
      <c r="G2" t="s">
        <v>10</v>
      </c>
      <c r="H2">
        <f>Tabela2[[#This Row],[wage]]/(Tabela2[[#This Row],[height]]/100*(Tabela2[[#This Row],[height]]/100))</f>
        <v>35.701245486632317</v>
      </c>
    </row>
    <row r="3" spans="1:8" x14ac:dyDescent="0.2">
      <c r="A3" t="s">
        <v>15</v>
      </c>
      <c r="B3" t="s">
        <v>16</v>
      </c>
      <c r="C3" t="s">
        <v>9</v>
      </c>
      <c r="D3">
        <v>21</v>
      </c>
      <c r="E3">
        <v>155</v>
      </c>
      <c r="F3">
        <v>50</v>
      </c>
      <c r="G3" t="s">
        <v>17</v>
      </c>
      <c r="H3">
        <f>Tabela2[[#This Row],[wage]]/(Tabela2[[#This Row],[height]]/100*(Tabela2[[#This Row],[height]]/100))</f>
        <v>20.811654526534856</v>
      </c>
    </row>
    <row r="4" spans="1:8" x14ac:dyDescent="0.2">
      <c r="A4" t="s">
        <v>25</v>
      </c>
      <c r="B4" t="s">
        <v>26</v>
      </c>
      <c r="C4" t="s">
        <v>9</v>
      </c>
      <c r="D4">
        <v>31</v>
      </c>
      <c r="E4">
        <v>183</v>
      </c>
      <c r="F4">
        <v>78</v>
      </c>
      <c r="G4" t="s">
        <v>10</v>
      </c>
      <c r="H4">
        <f>Tabela2[[#This Row],[wage]]/(Tabela2[[#This Row],[height]]/100*(Tabela2[[#This Row],[height]]/100))</f>
        <v>23.291229956104985</v>
      </c>
    </row>
    <row r="5" spans="1:8" x14ac:dyDescent="0.2">
      <c r="A5" t="s">
        <v>27</v>
      </c>
      <c r="B5" t="s">
        <v>28</v>
      </c>
      <c r="C5" t="s">
        <v>9</v>
      </c>
      <c r="D5">
        <v>59</v>
      </c>
      <c r="E5">
        <v>171</v>
      </c>
      <c r="F5">
        <v>54</v>
      </c>
      <c r="G5" t="s">
        <v>14</v>
      </c>
      <c r="H5">
        <f>Tabela2[[#This Row],[wage]]/(Tabela2[[#This Row],[height]]/100*(Tabela2[[#This Row],[height]]/100))</f>
        <v>18.467220683287167</v>
      </c>
    </row>
    <row r="6" spans="1:8" x14ac:dyDescent="0.2">
      <c r="A6" t="s">
        <v>29</v>
      </c>
      <c r="B6" t="s">
        <v>30</v>
      </c>
      <c r="C6" t="s">
        <v>9</v>
      </c>
      <c r="D6">
        <v>46</v>
      </c>
      <c r="E6">
        <v>164</v>
      </c>
      <c r="F6">
        <v>117</v>
      </c>
      <c r="G6" t="s">
        <v>22</v>
      </c>
      <c r="H6">
        <f>Tabela2[[#This Row],[wage]]/(Tabela2[[#This Row],[height]]/100*(Tabela2[[#This Row],[height]]/100))</f>
        <v>43.500892325996439</v>
      </c>
    </row>
    <row r="7" spans="1:8" x14ac:dyDescent="0.2">
      <c r="A7" t="s">
        <v>35</v>
      </c>
      <c r="B7" t="s">
        <v>36</v>
      </c>
      <c r="C7" t="s">
        <v>9</v>
      </c>
      <c r="D7">
        <v>40</v>
      </c>
      <c r="E7">
        <v>168</v>
      </c>
      <c r="F7">
        <v>78</v>
      </c>
      <c r="G7" t="s">
        <v>22</v>
      </c>
      <c r="H7">
        <f>Tabela2[[#This Row],[wage]]/(Tabela2[[#This Row],[height]]/100*(Tabela2[[#This Row],[height]]/100))</f>
        <v>27.636054421768712</v>
      </c>
    </row>
    <row r="8" spans="1:8" x14ac:dyDescent="0.2">
      <c r="A8" t="s">
        <v>49</v>
      </c>
      <c r="B8" t="s">
        <v>50</v>
      </c>
      <c r="C8" t="s">
        <v>9</v>
      </c>
      <c r="D8">
        <v>50</v>
      </c>
      <c r="E8">
        <v>185</v>
      </c>
      <c r="F8">
        <v>86</v>
      </c>
      <c r="G8" t="s">
        <v>10</v>
      </c>
      <c r="H8">
        <f>Tabela2[[#This Row],[wage]]/(Tabela2[[#This Row],[height]]/100*(Tabela2[[#This Row],[height]]/100))</f>
        <v>25.127830533235937</v>
      </c>
    </row>
    <row r="9" spans="1:8" x14ac:dyDescent="0.2">
      <c r="A9" t="s">
        <v>53</v>
      </c>
      <c r="B9" t="s">
        <v>54</v>
      </c>
      <c r="C9" t="s">
        <v>9</v>
      </c>
      <c r="D9">
        <v>20</v>
      </c>
      <c r="E9">
        <v>169</v>
      </c>
      <c r="F9">
        <v>90</v>
      </c>
      <c r="G9" t="s">
        <v>10</v>
      </c>
      <c r="H9">
        <f>Tabela2[[#This Row],[wage]]/(Tabela2[[#This Row],[height]]/100*(Tabela2[[#This Row],[height]]/100))</f>
        <v>31.511501698119819</v>
      </c>
    </row>
    <row r="10" spans="1:8" x14ac:dyDescent="0.2">
      <c r="A10" t="s">
        <v>55</v>
      </c>
      <c r="B10" t="s">
        <v>56</v>
      </c>
      <c r="C10" t="s">
        <v>9</v>
      </c>
      <c r="D10">
        <v>52</v>
      </c>
      <c r="E10">
        <v>186</v>
      </c>
      <c r="F10">
        <v>104</v>
      </c>
      <c r="G10" t="s">
        <v>10</v>
      </c>
      <c r="H10">
        <f>Tabela2[[#This Row],[wage]]/(Tabela2[[#This Row],[height]]/100*(Tabela2[[#This Row],[height]]/100))</f>
        <v>30.061278760550348</v>
      </c>
    </row>
    <row r="11" spans="1:8" x14ac:dyDescent="0.2">
      <c r="A11" t="s">
        <v>59</v>
      </c>
      <c r="B11" t="s">
        <v>60</v>
      </c>
      <c r="C11" t="s">
        <v>9</v>
      </c>
      <c r="D11">
        <v>45</v>
      </c>
      <c r="E11">
        <v>160</v>
      </c>
      <c r="F11">
        <v>113</v>
      </c>
      <c r="G11" t="s">
        <v>17</v>
      </c>
      <c r="H11">
        <f>Tabela2[[#This Row],[wage]]/(Tabela2[[#This Row],[height]]/100*(Tabela2[[#This Row],[height]]/100))</f>
        <v>44.140624999999993</v>
      </c>
    </row>
    <row r="12" spans="1:8" x14ac:dyDescent="0.2">
      <c r="A12" t="s">
        <v>61</v>
      </c>
      <c r="B12" t="s">
        <v>62</v>
      </c>
      <c r="C12" t="s">
        <v>9</v>
      </c>
      <c r="D12">
        <v>45</v>
      </c>
      <c r="E12">
        <v>158</v>
      </c>
      <c r="F12">
        <v>93</v>
      </c>
      <c r="G12" t="s">
        <v>10</v>
      </c>
      <c r="H12">
        <f>Tabela2[[#This Row],[wage]]/(Tabela2[[#This Row],[height]]/100*(Tabela2[[#This Row],[height]]/100))</f>
        <v>37.25364524915878</v>
      </c>
    </row>
    <row r="13" spans="1:8" x14ac:dyDescent="0.2">
      <c r="A13" t="s">
        <v>63</v>
      </c>
      <c r="B13" t="s">
        <v>64</v>
      </c>
      <c r="C13" t="s">
        <v>9</v>
      </c>
      <c r="D13">
        <v>53</v>
      </c>
      <c r="E13">
        <v>158</v>
      </c>
      <c r="F13">
        <v>105</v>
      </c>
      <c r="G13" t="s">
        <v>14</v>
      </c>
      <c r="H13">
        <f>Tabela2[[#This Row],[wage]]/(Tabela2[[#This Row],[height]]/100*(Tabela2[[#This Row],[height]]/100))</f>
        <v>42.060567216792172</v>
      </c>
    </row>
    <row r="14" spans="1:8" x14ac:dyDescent="0.2">
      <c r="A14" t="s">
        <v>69</v>
      </c>
      <c r="B14" t="s">
        <v>70</v>
      </c>
      <c r="C14" t="s">
        <v>9</v>
      </c>
      <c r="D14">
        <v>39</v>
      </c>
      <c r="E14">
        <v>197</v>
      </c>
      <c r="F14">
        <v>109</v>
      </c>
      <c r="G14" t="s">
        <v>10</v>
      </c>
      <c r="H14">
        <f>Tabela2[[#This Row],[wage]]/(Tabela2[[#This Row],[height]]/100*(Tabela2[[#This Row],[height]]/100))</f>
        <v>28.08626864902471</v>
      </c>
    </row>
    <row r="15" spans="1:8" x14ac:dyDescent="0.2">
      <c r="A15" t="s">
        <v>73</v>
      </c>
      <c r="B15" t="s">
        <v>74</v>
      </c>
      <c r="C15" t="s">
        <v>9</v>
      </c>
      <c r="D15">
        <v>44</v>
      </c>
      <c r="E15">
        <v>196</v>
      </c>
      <c r="F15">
        <v>54</v>
      </c>
      <c r="G15" t="s">
        <v>17</v>
      </c>
      <c r="H15">
        <f>Tabela2[[#This Row],[wage]]/(Tabela2[[#This Row],[height]]/100*(Tabela2[[#This Row],[height]]/100))</f>
        <v>14.056643065389423</v>
      </c>
    </row>
    <row r="16" spans="1:8" x14ac:dyDescent="0.2">
      <c r="A16" t="s">
        <v>77</v>
      </c>
      <c r="B16" t="s">
        <v>78</v>
      </c>
      <c r="C16" t="s">
        <v>9</v>
      </c>
      <c r="D16">
        <v>50</v>
      </c>
      <c r="E16">
        <v>188</v>
      </c>
      <c r="F16">
        <v>82</v>
      </c>
      <c r="G16" t="s">
        <v>22</v>
      </c>
      <c r="H16">
        <f>Tabela2[[#This Row],[wage]]/(Tabela2[[#This Row],[height]]/100*(Tabela2[[#This Row],[height]]/100))</f>
        <v>23.20054323223178</v>
      </c>
    </row>
    <row r="17" spans="1:8" x14ac:dyDescent="0.2">
      <c r="A17" t="s">
        <v>85</v>
      </c>
      <c r="B17" t="s">
        <v>86</v>
      </c>
      <c r="C17" t="s">
        <v>9</v>
      </c>
      <c r="D17">
        <v>29</v>
      </c>
      <c r="E17">
        <v>158</v>
      </c>
      <c r="F17">
        <v>73</v>
      </c>
      <c r="G17" t="s">
        <v>22</v>
      </c>
      <c r="H17">
        <f>Tabela2[[#This Row],[wage]]/(Tabela2[[#This Row],[height]]/100*(Tabela2[[#This Row],[height]]/100))</f>
        <v>29.242108636436463</v>
      </c>
    </row>
    <row r="18" spans="1:8" x14ac:dyDescent="0.2">
      <c r="A18" t="s">
        <v>87</v>
      </c>
      <c r="B18" t="s">
        <v>88</v>
      </c>
      <c r="C18" t="s">
        <v>9</v>
      </c>
      <c r="D18">
        <v>27</v>
      </c>
      <c r="E18">
        <v>195</v>
      </c>
      <c r="F18">
        <v>113</v>
      </c>
      <c r="G18" t="s">
        <v>14</v>
      </c>
      <c r="H18">
        <f>Tabela2[[#This Row],[wage]]/(Tabela2[[#This Row],[height]]/100*(Tabela2[[#This Row],[height]]/100))</f>
        <v>29.717291255752794</v>
      </c>
    </row>
    <row r="19" spans="1:8" x14ac:dyDescent="0.2">
      <c r="A19" t="s">
        <v>97</v>
      </c>
      <c r="B19" t="s">
        <v>98</v>
      </c>
      <c r="C19" t="s">
        <v>9</v>
      </c>
      <c r="D19">
        <v>35</v>
      </c>
      <c r="E19">
        <v>184</v>
      </c>
      <c r="F19">
        <v>95</v>
      </c>
      <c r="G19" t="s">
        <v>17</v>
      </c>
      <c r="H19">
        <f>Tabela2[[#This Row],[wage]]/(Tabela2[[#This Row],[height]]/100*(Tabela2[[#This Row],[height]]/100))</f>
        <v>28.060018903591683</v>
      </c>
    </row>
    <row r="20" spans="1:8" x14ac:dyDescent="0.2">
      <c r="A20" t="s">
        <v>99</v>
      </c>
      <c r="B20" t="s">
        <v>100</v>
      </c>
      <c r="C20" t="s">
        <v>9</v>
      </c>
      <c r="D20">
        <v>47</v>
      </c>
      <c r="E20">
        <v>171</v>
      </c>
      <c r="F20">
        <v>51</v>
      </c>
      <c r="G20" t="s">
        <v>14</v>
      </c>
      <c r="H20">
        <f>Tabela2[[#This Row],[wage]]/(Tabela2[[#This Row],[height]]/100*(Tabela2[[#This Row],[height]]/100))</f>
        <v>17.441263978660103</v>
      </c>
    </row>
    <row r="21" spans="1:8" x14ac:dyDescent="0.2">
      <c r="A21" t="s">
        <v>101</v>
      </c>
      <c r="B21" t="s">
        <v>102</v>
      </c>
      <c r="C21" t="s">
        <v>9</v>
      </c>
      <c r="D21">
        <v>39</v>
      </c>
      <c r="E21">
        <v>172</v>
      </c>
      <c r="F21">
        <v>58</v>
      </c>
      <c r="G21" t="s">
        <v>22</v>
      </c>
      <c r="H21">
        <f>Tabela2[[#This Row],[wage]]/(Tabela2[[#This Row],[height]]/100*(Tabela2[[#This Row],[height]]/100))</f>
        <v>19.605191995673341</v>
      </c>
    </row>
    <row r="22" spans="1:8" x14ac:dyDescent="0.2">
      <c r="A22" t="s">
        <v>105</v>
      </c>
      <c r="B22" t="s">
        <v>106</v>
      </c>
      <c r="C22" t="s">
        <v>9</v>
      </c>
      <c r="D22">
        <v>60</v>
      </c>
      <c r="E22">
        <v>196</v>
      </c>
      <c r="F22">
        <v>51</v>
      </c>
      <c r="G22" t="s">
        <v>14</v>
      </c>
      <c r="H22">
        <f>Tabela2[[#This Row],[wage]]/(Tabela2[[#This Row],[height]]/100*(Tabela2[[#This Row],[height]]/100))</f>
        <v>13.275718450645565</v>
      </c>
    </row>
    <row r="23" spans="1:8" x14ac:dyDescent="0.2">
      <c r="A23" t="s">
        <v>107</v>
      </c>
      <c r="B23" t="s">
        <v>108</v>
      </c>
      <c r="C23" t="s">
        <v>9</v>
      </c>
      <c r="D23">
        <v>23</v>
      </c>
      <c r="E23">
        <v>176</v>
      </c>
      <c r="F23">
        <v>108</v>
      </c>
      <c r="G23" t="s">
        <v>14</v>
      </c>
      <c r="H23">
        <f>Tabela2[[#This Row],[wage]]/(Tabela2[[#This Row],[height]]/100*(Tabela2[[#This Row],[height]]/100))</f>
        <v>34.865702479338843</v>
      </c>
    </row>
    <row r="24" spans="1:8" x14ac:dyDescent="0.2">
      <c r="A24" t="s">
        <v>109</v>
      </c>
      <c r="B24" t="s">
        <v>110</v>
      </c>
      <c r="C24" t="s">
        <v>9</v>
      </c>
      <c r="D24">
        <v>32</v>
      </c>
      <c r="E24">
        <v>173</v>
      </c>
      <c r="F24">
        <v>104</v>
      </c>
      <c r="G24" t="s">
        <v>22</v>
      </c>
      <c r="H24">
        <f>Tabela2[[#This Row],[wage]]/(Tabela2[[#This Row],[height]]/100*(Tabela2[[#This Row],[height]]/100))</f>
        <v>34.74890574359317</v>
      </c>
    </row>
    <row r="25" spans="1:8" x14ac:dyDescent="0.2">
      <c r="A25" t="s">
        <v>111</v>
      </c>
      <c r="B25" t="s">
        <v>112</v>
      </c>
      <c r="C25" t="s">
        <v>9</v>
      </c>
      <c r="D25">
        <v>48</v>
      </c>
      <c r="E25">
        <v>165</v>
      </c>
      <c r="F25">
        <v>114</v>
      </c>
      <c r="G25" t="s">
        <v>22</v>
      </c>
      <c r="H25">
        <f>Tabela2[[#This Row],[wage]]/(Tabela2[[#This Row],[height]]/100*(Tabela2[[#This Row],[height]]/100))</f>
        <v>41.873278236914608</v>
      </c>
    </row>
    <row r="26" spans="1:8" x14ac:dyDescent="0.2">
      <c r="A26" t="s">
        <v>113</v>
      </c>
      <c r="B26" t="s">
        <v>114</v>
      </c>
      <c r="C26" t="s">
        <v>9</v>
      </c>
      <c r="D26">
        <v>18</v>
      </c>
      <c r="E26">
        <v>179</v>
      </c>
      <c r="F26">
        <v>91</v>
      </c>
      <c r="G26" t="s">
        <v>10</v>
      </c>
      <c r="H26">
        <f>Tabela2[[#This Row],[wage]]/(Tabela2[[#This Row],[height]]/100*(Tabela2[[#This Row],[height]]/100))</f>
        <v>28.40111107643332</v>
      </c>
    </row>
    <row r="27" spans="1:8" x14ac:dyDescent="0.2">
      <c r="A27" t="s">
        <v>115</v>
      </c>
      <c r="B27" t="s">
        <v>116</v>
      </c>
      <c r="C27" t="s">
        <v>9</v>
      </c>
      <c r="D27">
        <v>54</v>
      </c>
      <c r="E27">
        <v>165</v>
      </c>
      <c r="F27">
        <v>65</v>
      </c>
      <c r="G27" t="s">
        <v>14</v>
      </c>
      <c r="H27">
        <f>Tabela2[[#This Row],[wage]]/(Tabela2[[#This Row],[height]]/100*(Tabela2[[#This Row],[height]]/100))</f>
        <v>23.875114784205696</v>
      </c>
    </row>
    <row r="28" spans="1:8" x14ac:dyDescent="0.2">
      <c r="A28" t="s">
        <v>117</v>
      </c>
      <c r="B28" t="s">
        <v>118</v>
      </c>
      <c r="C28" t="s">
        <v>9</v>
      </c>
      <c r="D28">
        <v>18</v>
      </c>
      <c r="E28">
        <v>165</v>
      </c>
      <c r="F28">
        <v>89</v>
      </c>
      <c r="G28" t="s">
        <v>14</v>
      </c>
      <c r="H28">
        <f>Tabela2[[#This Row],[wage]]/(Tabela2[[#This Row],[height]]/100*(Tabela2[[#This Row],[height]]/100))</f>
        <v>32.690541781450875</v>
      </c>
    </row>
    <row r="29" spans="1:8" x14ac:dyDescent="0.2">
      <c r="A29" t="s">
        <v>119</v>
      </c>
      <c r="B29" t="s">
        <v>120</v>
      </c>
      <c r="C29" t="s">
        <v>9</v>
      </c>
      <c r="D29">
        <v>51</v>
      </c>
      <c r="E29">
        <v>157</v>
      </c>
      <c r="F29">
        <v>111</v>
      </c>
      <c r="G29" t="s">
        <v>17</v>
      </c>
      <c r="H29">
        <f>Tabela2[[#This Row],[wage]]/(Tabela2[[#This Row],[height]]/100*(Tabela2[[#This Row],[height]]/100))</f>
        <v>45.032252829729401</v>
      </c>
    </row>
    <row r="30" spans="1:8" x14ac:dyDescent="0.2">
      <c r="A30" t="s">
        <v>121</v>
      </c>
      <c r="B30" t="s">
        <v>122</v>
      </c>
      <c r="C30" t="s">
        <v>9</v>
      </c>
      <c r="D30">
        <v>29</v>
      </c>
      <c r="E30">
        <v>168</v>
      </c>
      <c r="F30">
        <v>88</v>
      </c>
      <c r="G30" t="s">
        <v>22</v>
      </c>
      <c r="H30">
        <f>Tabela2[[#This Row],[wage]]/(Tabela2[[#This Row],[height]]/100*(Tabela2[[#This Row],[height]]/100))</f>
        <v>31.17913832199547</v>
      </c>
    </row>
    <row r="31" spans="1:8" x14ac:dyDescent="0.2">
      <c r="A31" t="s">
        <v>123</v>
      </c>
      <c r="B31" t="s">
        <v>124</v>
      </c>
      <c r="C31" t="s">
        <v>9</v>
      </c>
      <c r="D31">
        <v>34</v>
      </c>
      <c r="E31">
        <v>156</v>
      </c>
      <c r="F31">
        <v>78</v>
      </c>
      <c r="G31" t="s">
        <v>17</v>
      </c>
      <c r="H31">
        <f>Tabela2[[#This Row],[wage]]/(Tabela2[[#This Row],[height]]/100*(Tabela2[[#This Row],[height]]/100))</f>
        <v>32.051282051282051</v>
      </c>
    </row>
    <row r="32" spans="1:8" x14ac:dyDescent="0.2">
      <c r="A32" t="s">
        <v>127</v>
      </c>
      <c r="B32" t="s">
        <v>128</v>
      </c>
      <c r="C32" t="s">
        <v>9</v>
      </c>
      <c r="D32">
        <v>26</v>
      </c>
      <c r="E32">
        <v>180</v>
      </c>
      <c r="F32">
        <v>82</v>
      </c>
      <c r="G32" t="s">
        <v>17</v>
      </c>
      <c r="H32">
        <f>Tabela2[[#This Row],[wage]]/(Tabela2[[#This Row],[height]]/100*(Tabela2[[#This Row],[height]]/100))</f>
        <v>25.308641975308639</v>
      </c>
    </row>
    <row r="33" spans="1:8" x14ac:dyDescent="0.2">
      <c r="A33" t="s">
        <v>129</v>
      </c>
      <c r="B33" t="s">
        <v>130</v>
      </c>
      <c r="C33" t="s">
        <v>9</v>
      </c>
      <c r="D33">
        <v>29</v>
      </c>
      <c r="E33">
        <v>194</v>
      </c>
      <c r="F33">
        <v>80</v>
      </c>
      <c r="G33" t="s">
        <v>14</v>
      </c>
      <c r="H33">
        <f>Tabela2[[#This Row],[wage]]/(Tabela2[[#This Row],[height]]/100*(Tabela2[[#This Row],[height]]/100))</f>
        <v>21.256244021681368</v>
      </c>
    </row>
    <row r="34" spans="1:8" x14ac:dyDescent="0.2">
      <c r="A34" t="s">
        <v>135</v>
      </c>
      <c r="B34" t="s">
        <v>136</v>
      </c>
      <c r="C34" t="s">
        <v>9</v>
      </c>
      <c r="D34">
        <v>52</v>
      </c>
      <c r="E34">
        <v>174</v>
      </c>
      <c r="F34">
        <v>77</v>
      </c>
      <c r="G34" t="s">
        <v>17</v>
      </c>
      <c r="H34">
        <f>Tabela2[[#This Row],[wage]]/(Tabela2[[#This Row],[height]]/100*(Tabela2[[#This Row],[height]]/100))</f>
        <v>25.432685955872639</v>
      </c>
    </row>
    <row r="35" spans="1:8" x14ac:dyDescent="0.2">
      <c r="A35" t="s">
        <v>137</v>
      </c>
      <c r="B35" t="s">
        <v>138</v>
      </c>
      <c r="C35" t="s">
        <v>9</v>
      </c>
      <c r="D35">
        <v>42</v>
      </c>
      <c r="E35">
        <v>160</v>
      </c>
      <c r="F35">
        <v>76</v>
      </c>
      <c r="G35" t="s">
        <v>10</v>
      </c>
      <c r="H35">
        <f>Tabela2[[#This Row],[wage]]/(Tabela2[[#This Row],[height]]/100*(Tabela2[[#This Row],[height]]/100))</f>
        <v>29.687499999999993</v>
      </c>
    </row>
    <row r="36" spans="1:8" x14ac:dyDescent="0.2">
      <c r="A36" t="s">
        <v>139</v>
      </c>
      <c r="B36" t="s">
        <v>140</v>
      </c>
      <c r="C36" t="s">
        <v>9</v>
      </c>
      <c r="D36">
        <v>33</v>
      </c>
      <c r="E36">
        <v>165</v>
      </c>
      <c r="F36">
        <v>116</v>
      </c>
      <c r="G36" t="s">
        <v>14</v>
      </c>
      <c r="H36">
        <f>Tabela2[[#This Row],[wage]]/(Tabela2[[#This Row],[height]]/100*(Tabela2[[#This Row],[height]]/100))</f>
        <v>42.607897153351701</v>
      </c>
    </row>
    <row r="37" spans="1:8" x14ac:dyDescent="0.2">
      <c r="A37" t="s">
        <v>147</v>
      </c>
      <c r="B37" t="s">
        <v>148</v>
      </c>
      <c r="C37" t="s">
        <v>9</v>
      </c>
      <c r="D37">
        <v>36</v>
      </c>
      <c r="E37">
        <v>160</v>
      </c>
      <c r="F37">
        <v>113</v>
      </c>
      <c r="G37" t="s">
        <v>17</v>
      </c>
      <c r="H37">
        <f>Tabela2[[#This Row],[wage]]/(Tabela2[[#This Row],[height]]/100*(Tabela2[[#This Row],[height]]/100))</f>
        <v>44.140624999999993</v>
      </c>
    </row>
    <row r="38" spans="1:8" x14ac:dyDescent="0.2">
      <c r="A38" t="s">
        <v>151</v>
      </c>
      <c r="B38" t="s">
        <v>152</v>
      </c>
      <c r="C38" t="s">
        <v>9</v>
      </c>
      <c r="D38">
        <v>55</v>
      </c>
      <c r="E38">
        <v>156</v>
      </c>
      <c r="F38">
        <v>103</v>
      </c>
      <c r="G38" t="s">
        <v>22</v>
      </c>
      <c r="H38">
        <f>Tabela2[[#This Row],[wage]]/(Tabela2[[#This Row],[height]]/100*(Tabela2[[#This Row],[height]]/100))</f>
        <v>42.324128862590399</v>
      </c>
    </row>
    <row r="39" spans="1:8" x14ac:dyDescent="0.2">
      <c r="A39" t="s">
        <v>153</v>
      </c>
      <c r="B39" t="s">
        <v>154</v>
      </c>
      <c r="C39" t="s">
        <v>9</v>
      </c>
      <c r="D39">
        <v>53</v>
      </c>
      <c r="E39">
        <v>196</v>
      </c>
      <c r="F39">
        <v>62</v>
      </c>
      <c r="G39" t="s">
        <v>17</v>
      </c>
      <c r="H39">
        <f>Tabela2[[#This Row],[wage]]/(Tabela2[[#This Row],[height]]/100*(Tabela2[[#This Row],[height]]/100))</f>
        <v>16.139108704706373</v>
      </c>
    </row>
    <row r="40" spans="1:8" x14ac:dyDescent="0.2">
      <c r="A40" t="s">
        <v>155</v>
      </c>
      <c r="B40" t="s">
        <v>156</v>
      </c>
      <c r="C40" t="s">
        <v>9</v>
      </c>
      <c r="D40">
        <v>51</v>
      </c>
      <c r="E40">
        <v>183</v>
      </c>
      <c r="F40">
        <v>111</v>
      </c>
      <c r="G40" t="s">
        <v>22</v>
      </c>
      <c r="H40">
        <f>Tabela2[[#This Row],[wage]]/(Tabela2[[#This Row],[height]]/100*(Tabela2[[#This Row],[height]]/100))</f>
        <v>33.145211860610942</v>
      </c>
    </row>
    <row r="41" spans="1:8" x14ac:dyDescent="0.2">
      <c r="A41" t="s">
        <v>159</v>
      </c>
      <c r="B41" t="s">
        <v>160</v>
      </c>
      <c r="C41" t="s">
        <v>9</v>
      </c>
      <c r="D41">
        <v>52</v>
      </c>
      <c r="E41">
        <v>169</v>
      </c>
      <c r="F41">
        <v>70</v>
      </c>
      <c r="G41" t="s">
        <v>10</v>
      </c>
      <c r="H41">
        <f>Tabela2[[#This Row],[wage]]/(Tabela2[[#This Row],[height]]/100*(Tabela2[[#This Row],[height]]/100))</f>
        <v>24.508945765204302</v>
      </c>
    </row>
    <row r="42" spans="1:8" x14ac:dyDescent="0.2">
      <c r="A42" t="s">
        <v>167</v>
      </c>
      <c r="B42" t="s">
        <v>168</v>
      </c>
      <c r="C42" t="s">
        <v>9</v>
      </c>
      <c r="D42">
        <v>56</v>
      </c>
      <c r="E42">
        <v>196</v>
      </c>
      <c r="F42">
        <v>62</v>
      </c>
      <c r="G42" t="s">
        <v>17</v>
      </c>
      <c r="H42">
        <f>Tabela2[[#This Row],[wage]]/(Tabela2[[#This Row],[height]]/100*(Tabela2[[#This Row],[height]]/100))</f>
        <v>16.139108704706373</v>
      </c>
    </row>
    <row r="43" spans="1:8" x14ac:dyDescent="0.2">
      <c r="A43" t="s">
        <v>171</v>
      </c>
      <c r="B43" t="s">
        <v>172</v>
      </c>
      <c r="C43" t="s">
        <v>9</v>
      </c>
      <c r="D43">
        <v>32</v>
      </c>
      <c r="E43">
        <v>173</v>
      </c>
      <c r="F43">
        <v>52</v>
      </c>
      <c r="G43" t="s">
        <v>10</v>
      </c>
      <c r="H43">
        <f>Tabela2[[#This Row],[wage]]/(Tabela2[[#This Row],[height]]/100*(Tabela2[[#This Row],[height]]/100))</f>
        <v>17.374452871796585</v>
      </c>
    </row>
    <row r="44" spans="1:8" x14ac:dyDescent="0.2">
      <c r="A44" t="s">
        <v>173</v>
      </c>
      <c r="B44" t="s">
        <v>174</v>
      </c>
      <c r="C44" t="s">
        <v>9</v>
      </c>
      <c r="D44">
        <v>39</v>
      </c>
      <c r="E44">
        <v>181</v>
      </c>
      <c r="F44">
        <v>107</v>
      </c>
      <c r="G44" t="s">
        <v>17</v>
      </c>
      <c r="H44">
        <f>Tabela2[[#This Row],[wage]]/(Tabela2[[#This Row],[height]]/100*(Tabela2[[#This Row],[height]]/100))</f>
        <v>32.660785690302497</v>
      </c>
    </row>
    <row r="45" spans="1:8" x14ac:dyDescent="0.2">
      <c r="A45" t="s">
        <v>175</v>
      </c>
      <c r="B45" t="s">
        <v>176</v>
      </c>
      <c r="C45" t="s">
        <v>9</v>
      </c>
      <c r="D45">
        <v>46</v>
      </c>
      <c r="E45">
        <v>156</v>
      </c>
      <c r="F45">
        <v>107</v>
      </c>
      <c r="G45" t="s">
        <v>10</v>
      </c>
      <c r="H45">
        <f>Tabela2[[#This Row],[wage]]/(Tabela2[[#This Row],[height]]/100*(Tabela2[[#This Row],[height]]/100))</f>
        <v>43.967784352399732</v>
      </c>
    </row>
    <row r="46" spans="1:8" x14ac:dyDescent="0.2">
      <c r="A46" t="s">
        <v>177</v>
      </c>
      <c r="B46" t="s">
        <v>178</v>
      </c>
      <c r="C46" t="s">
        <v>9</v>
      </c>
      <c r="D46">
        <v>49</v>
      </c>
      <c r="E46">
        <v>169</v>
      </c>
      <c r="F46">
        <v>87</v>
      </c>
      <c r="G46" t="s">
        <v>10</v>
      </c>
      <c r="H46">
        <f>Tabela2[[#This Row],[wage]]/(Tabela2[[#This Row],[height]]/100*(Tabela2[[#This Row],[height]]/100))</f>
        <v>30.461118308182492</v>
      </c>
    </row>
    <row r="47" spans="1:8" x14ac:dyDescent="0.2">
      <c r="A47" t="s">
        <v>179</v>
      </c>
      <c r="B47" t="s">
        <v>180</v>
      </c>
      <c r="C47" t="s">
        <v>9</v>
      </c>
      <c r="D47">
        <v>43</v>
      </c>
      <c r="E47">
        <v>194</v>
      </c>
      <c r="F47">
        <v>50</v>
      </c>
      <c r="G47" t="s">
        <v>14</v>
      </c>
      <c r="H47">
        <f>Tabela2[[#This Row],[wage]]/(Tabela2[[#This Row],[height]]/100*(Tabela2[[#This Row],[height]]/100))</f>
        <v>13.285152513550857</v>
      </c>
    </row>
    <row r="48" spans="1:8" x14ac:dyDescent="0.2">
      <c r="A48" t="s">
        <v>181</v>
      </c>
      <c r="B48" t="s">
        <v>182</v>
      </c>
      <c r="C48" t="s">
        <v>9</v>
      </c>
      <c r="D48">
        <v>29</v>
      </c>
      <c r="E48">
        <v>194</v>
      </c>
      <c r="F48">
        <v>120</v>
      </c>
      <c r="G48" t="s">
        <v>17</v>
      </c>
      <c r="H48">
        <f>Tabela2[[#This Row],[wage]]/(Tabela2[[#This Row],[height]]/100*(Tabela2[[#This Row],[height]]/100))</f>
        <v>31.884366032522056</v>
      </c>
    </row>
    <row r="49" spans="1:8" x14ac:dyDescent="0.2">
      <c r="A49" t="s">
        <v>189</v>
      </c>
      <c r="B49" t="s">
        <v>190</v>
      </c>
      <c r="C49" t="s">
        <v>9</v>
      </c>
      <c r="D49">
        <v>20</v>
      </c>
      <c r="E49">
        <v>187</v>
      </c>
      <c r="F49">
        <v>113</v>
      </c>
      <c r="G49" t="s">
        <v>14</v>
      </c>
      <c r="H49">
        <f>Tabela2[[#This Row],[wage]]/(Tabela2[[#This Row],[height]]/100*(Tabela2[[#This Row],[height]]/100))</f>
        <v>32.314335554348133</v>
      </c>
    </row>
    <row r="50" spans="1:8" x14ac:dyDescent="0.2">
      <c r="A50" t="s">
        <v>191</v>
      </c>
      <c r="B50" t="s">
        <v>192</v>
      </c>
      <c r="C50" t="s">
        <v>9</v>
      </c>
      <c r="D50">
        <v>21</v>
      </c>
      <c r="E50">
        <v>173</v>
      </c>
      <c r="F50">
        <v>100</v>
      </c>
      <c r="G50" t="s">
        <v>10</v>
      </c>
      <c r="H50">
        <f>Tabela2[[#This Row],[wage]]/(Tabela2[[#This Row],[height]]/100*(Tabela2[[#This Row],[height]]/100))</f>
        <v>33.412409368839583</v>
      </c>
    </row>
    <row r="51" spans="1:8" x14ac:dyDescent="0.2">
      <c r="A51" t="s">
        <v>193</v>
      </c>
      <c r="B51" t="s">
        <v>194</v>
      </c>
      <c r="C51" t="s">
        <v>9</v>
      </c>
      <c r="D51">
        <v>21</v>
      </c>
      <c r="E51">
        <v>185</v>
      </c>
      <c r="F51">
        <v>62</v>
      </c>
      <c r="G51" t="s">
        <v>10</v>
      </c>
      <c r="H51">
        <f>Tabela2[[#This Row],[wage]]/(Tabela2[[#This Row],[height]]/100*(Tabela2[[#This Row],[height]]/100))</f>
        <v>18.115412710007302</v>
      </c>
    </row>
    <row r="52" spans="1:8" x14ac:dyDescent="0.2">
      <c r="A52" t="s">
        <v>197</v>
      </c>
      <c r="B52" t="s">
        <v>198</v>
      </c>
      <c r="C52" t="s">
        <v>9</v>
      </c>
      <c r="D52">
        <v>35</v>
      </c>
      <c r="E52">
        <v>166</v>
      </c>
      <c r="F52">
        <v>120</v>
      </c>
      <c r="G52" t="s">
        <v>10</v>
      </c>
      <c r="H52">
        <f>Tabela2[[#This Row],[wage]]/(Tabela2[[#This Row],[height]]/100*(Tabela2[[#This Row],[height]]/100))</f>
        <v>43.547684714762667</v>
      </c>
    </row>
    <row r="53" spans="1:8" x14ac:dyDescent="0.2">
      <c r="A53" t="s">
        <v>199</v>
      </c>
      <c r="B53" t="s">
        <v>200</v>
      </c>
      <c r="C53" t="s">
        <v>9</v>
      </c>
      <c r="D53">
        <v>25</v>
      </c>
      <c r="E53">
        <v>175</v>
      </c>
      <c r="F53">
        <v>102</v>
      </c>
      <c r="G53" t="s">
        <v>10</v>
      </c>
      <c r="H53">
        <f>Tabela2[[#This Row],[wage]]/(Tabela2[[#This Row],[height]]/100*(Tabela2[[#This Row],[height]]/100))</f>
        <v>33.306122448979593</v>
      </c>
    </row>
    <row r="54" spans="1:8" x14ac:dyDescent="0.2">
      <c r="A54" t="s">
        <v>201</v>
      </c>
      <c r="B54" t="s">
        <v>202</v>
      </c>
      <c r="C54" t="s">
        <v>9</v>
      </c>
      <c r="D54">
        <v>43</v>
      </c>
      <c r="E54">
        <v>190</v>
      </c>
      <c r="F54">
        <v>81</v>
      </c>
      <c r="G54" t="s">
        <v>10</v>
      </c>
      <c r="H54">
        <f>Tabela2[[#This Row],[wage]]/(Tabela2[[#This Row],[height]]/100*(Tabela2[[#This Row],[height]]/100))</f>
        <v>22.437673130193907</v>
      </c>
    </row>
    <row r="55" spans="1:8" x14ac:dyDescent="0.2">
      <c r="A55" t="s">
        <v>203</v>
      </c>
      <c r="B55" t="s">
        <v>204</v>
      </c>
      <c r="C55" t="s">
        <v>9</v>
      </c>
      <c r="D55">
        <v>35</v>
      </c>
      <c r="E55">
        <v>190</v>
      </c>
      <c r="F55">
        <v>94</v>
      </c>
      <c r="G55" t="s">
        <v>22</v>
      </c>
      <c r="H55">
        <f>Tabela2[[#This Row],[wage]]/(Tabela2[[#This Row],[height]]/100*(Tabela2[[#This Row],[height]]/100))</f>
        <v>26.038781163434905</v>
      </c>
    </row>
    <row r="56" spans="1:8" x14ac:dyDescent="0.2">
      <c r="A56" t="s">
        <v>209</v>
      </c>
      <c r="B56" t="s">
        <v>210</v>
      </c>
      <c r="C56" t="s">
        <v>9</v>
      </c>
      <c r="D56">
        <v>44</v>
      </c>
      <c r="E56">
        <v>157</v>
      </c>
      <c r="F56">
        <v>117</v>
      </c>
      <c r="G56" t="s">
        <v>10</v>
      </c>
      <c r="H56">
        <f>Tabela2[[#This Row],[wage]]/(Tabela2[[#This Row],[height]]/100*(Tabela2[[#This Row],[height]]/100))</f>
        <v>47.466428658363419</v>
      </c>
    </row>
    <row r="57" spans="1:8" x14ac:dyDescent="0.2">
      <c r="A57" t="s">
        <v>211</v>
      </c>
      <c r="B57" t="s">
        <v>212</v>
      </c>
      <c r="C57" t="s">
        <v>9</v>
      </c>
      <c r="D57">
        <v>20</v>
      </c>
      <c r="E57">
        <v>180</v>
      </c>
      <c r="F57">
        <v>68</v>
      </c>
      <c r="G57" t="s">
        <v>10</v>
      </c>
      <c r="H57">
        <f>Tabela2[[#This Row],[wage]]/(Tabela2[[#This Row],[height]]/100*(Tabela2[[#This Row],[height]]/100))</f>
        <v>20.987654320987652</v>
      </c>
    </row>
    <row r="58" spans="1:8" x14ac:dyDescent="0.2">
      <c r="A58" t="s">
        <v>213</v>
      </c>
      <c r="H58" t="e">
        <f>Tabela2[[#This Row],[wage]]/(Tabela2[[#This Row],[height]]/100*(Tabela2[[#This Row],[height]]/100))</f>
        <v>#DIV/0!</v>
      </c>
    </row>
    <row r="59" spans="1:8" x14ac:dyDescent="0.2">
      <c r="A59" t="s">
        <v>213</v>
      </c>
      <c r="E59">
        <f>SUBTOTAL(101,Tabela2[height])</f>
        <v>174.60714285714286</v>
      </c>
      <c r="G59">
        <f>SUBTOTAL(103,Tabela2[country])</f>
        <v>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P G N 8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P G N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j f F q e t N 0 I 2 Q E A A H M D A A A T A B w A R m 9 y b X V s Y X M v U 2 V j d G l v b j E u b S C i G A A o o B Q A A A A A A A A A A A A A A A A A A A A A A A A A A A C N U c t u 2 z A Q v B v w P x D K R S 5 k R X K b v g I d X L t F f W j Q 1 s 6 l l l G w 4 k Y i I u 0 a J G V V M X I J 0 I / I d + R U o L f Y / 1 U 6 S m s 3 S Y H w Q u 6 Q O z s z 1 J A Y S c j G z R 4 e t l v t l s 6 4 A s H 2 n A K E T H j e F d x w h 0 U s B 9 N u M b v W P 9 X 1 l V h f k A U H e u E P K S k L Q O O + k z n 4 A 0 J j C + 0 6 g 9 f x s Q a l Y 9 3 t h 7 2 w G 7 6 K h 1 R h T l z o O D j o f l S U g N Y S 0 x G O 5 w o s n A G Y b i / o H Q R P e y / j X Q V + o h d O x 5 s O I Z e F N K A i x 3 M 8 N q C 8 L F B H L z z 2 F h M S l i w K b b v H P p V k Y G z q H K L t 0 T 8 i h F n H a 4 z s O U c 8 X V 9 c X 1 W n k h G b k 6 j q 9 S 9 9 R l g X t j q T V E j Y W J / w b 7 b X 6 i 0 s 0 X s r 1 L p y / 8 b g s e n t V T / P x 1 Y w V z o y q t w d 9 M U y o c 2 Y m K n n W 8 q J 4 q h P S B W N j 0 k 9 B + 0 + T p a 3 X D o n U m n z F X l h y w 0 x M A P f z b n H l k 7 O / 3 e T A l r 9 9 2 C e b p 6 O 0 D x / 5 m 9 0 3 I A Z y D Q z 9 / H q w d c J l W h U / Q / 1 + T a D Y 1 2 i X F 0 a Y q c 3 b u t t D p + h o A X c f q Z 7 N y 7 v j t M d c z v 0 Q x I c / 3 C v L h l K 0 I a j 4 E p Q t f q x H d Y X o p n k P q T J 0 r / 5 M L I b 8 C R j 0 4 3 T 2 b 4 7 b Z K Y 7 Y d B 8 G S 3 6 H T a L Y m P 1 X D 4 G 1 B L A Q I t A B Q A A g A I A D x j f F r d G 6 J w p A A A A P Y A A A A S A A A A A A A A A A A A A A A A A A A A A A B D b 2 5 m a W c v U G F j a 2 F n Z S 5 4 b W x Q S w E C L Q A U A A I A C A A 8 Y 3 x a D 8 r p q 6 Q A A A D p A A A A E w A A A A A A A A A A A A A A A A D w A A A A W 0 N v b n R l b n R f V H l w Z X N d L n h t b F B L A Q I t A B Q A A g A I A D x j f F q e t N 0 I 2 Q E A A H M D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N A A A A A A A A T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J i O D M x L W E z Y T c t N D V l M i 1 i Z j k y L T N l N W Y x O T k 4 Z m F k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R p Y 2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E x O j E z O j E 2 L j M 4 M z M y N j h a I i A v P j x F b n R y e S B U e X B l P S J G a W x s Q 2 9 s d W 1 u V H l w Z X M i I F Z h b H V l P S J z Q m d N R E F 3 W U E i I C 8 + P E V u d H J 5 I F R 5 c G U 9 I k Z p b G x D b 2 x 1 b W 5 O Y W 1 l c y I g V m F s d W U 9 I n N b J n F 1 b 3 Q 7 Z 2 V u Z G V y J n F 1 b 3 Q 7 L C Z x d W 9 0 O 2 F n Z S Z x d W 9 0 O y w m c X V v d D t o Z W l n a H Q m c X V v d D s s J n F 1 b 3 Q 7 d 2 F n Z S Z x d W 9 0 O y w m c X V v d D t j b 3 V u d H J 5 J n F 1 b 3 Q 7 L C Z x d W 9 0 O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9 B d X R v U m V t b 3 Z l Z E N v b H V t b n M x L n t n Z W 5 k Z X I s M H 0 m c X V v d D s s J n F 1 b 3 Q 7 U 2 V j d G l v b j E v b W V k a W N h b C 1 k Y X R h L 0 F 1 d G 9 S Z W 1 v d m V k Q 2 9 s d W 1 u c z E u e 2 F n Z S w x f S Z x d W 9 0 O y w m c X V v d D t T Z W N 0 a W 9 u M S 9 t Z W R p Y 2 F s L W R h d G E v Q X V 0 b 1 J l b W 9 2 Z W R D b 2 x 1 b W 5 z M S 5 7 a G V p Z 2 h 0 L D J 9 J n F 1 b 3 Q 7 L C Z x d W 9 0 O 1 N l Y 3 R p b 2 4 x L 2 1 l Z G l j Y W w t Z G F 0 Y S 9 B d X R v U m V t b 3 Z l Z E N v b H V t b n M x L n t 3 Y W d l L D N 9 J n F 1 b 3 Q 7 L C Z x d W 9 0 O 1 N l Y 3 R p b 2 4 x L 2 1 l Z G l j Y W w t Z G F 0 Y S 9 B d X R v U m V t b 3 Z l Z E N v b H V t b n M x L n t j b 3 V u d H J 5 L D R 9 J n F 1 b 3 Q 7 L C Z x d W 9 0 O 1 N l Y 3 R p b 2 4 x L 2 1 l Z G l j Y W w t Z G F 0 Y S 9 B d X R v U m V t b 3 Z l Z E N v b H V t b n M x L n t C T U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s s J n F 1 b 3 Q 7 U 2 V j d G l v b j E v b W V k a W N h b C 1 k Y X R h L 0 F 1 d G 9 S Z W 1 v d m V k Q 2 9 s d W 1 u c z E u e 0 J N S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W N h b C 1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R G 9 k Y W 5 v J T I w a 2 9 s d W 1 u J U M 0 J T k 5 J T I w b m l l c 3 R h b m R h c m R v d y V D N C U 4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S H 4 4 7 x / D Q T 4 E + J A 2 c / N a L A A A A A A I A A A A A A A N m A A D A A A A A E A A A A O S U 4 j 9 7 h P k o 1 q g o f x 2 1 U B A A A A A A B I A A A K A A A A A Q A A A A r W r 2 F V d b U c I E D z 7 9 / C / f 5 1 A A A A B 4 H g S N R t R 8 J 6 A n 0 N J 5 t l m 6 k 5 r H N w 9 Y + u s L i a 4 Z R 6 1 0 5 4 c 6 b 6 W w P Y S Z d g 7 d J y y I G R 9 C E c 3 K l B T Q 5 R + S G r H m q e Y g 4 6 / b X R w I e 8 Q + F A H q 7 u 4 z O h Q A A A C V R B v z a 7 P 8 O G k 4 u x k 9 y + C 7 S 6 V 7 Y Q = = < / D a t a M a s h u p > 
</file>

<file path=customXml/itemProps1.xml><?xml version="1.0" encoding="utf-8"?>
<ds:datastoreItem xmlns:ds="http://schemas.openxmlformats.org/officeDocument/2006/customXml" ds:itemID="{8FC3624C-A801-4E0C-BE3C-76E40BE93B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Arkusz3</vt:lpstr>
      <vt:lpstr>Arkusz4</vt:lpstr>
      <vt:lpstr>Arkusz5</vt:lpstr>
      <vt:lpstr>Arkusz6</vt:lpstr>
      <vt:lpstr>Arkusz7</vt:lpstr>
      <vt:lpstr>medical-data</vt:lpstr>
      <vt:lpstr>data</vt:lpstr>
      <vt:lpstr>Arkusz2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s-A121-19</dc:creator>
  <cp:lastModifiedBy>RisSetupInstall</cp:lastModifiedBy>
  <dcterms:created xsi:type="dcterms:W3CDTF">2025-03-28T11:36:50Z</dcterms:created>
  <dcterms:modified xsi:type="dcterms:W3CDTF">2025-03-28T11:36:50Z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