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2"/>
  <workbookPr/>
  <mc:AlternateContent xmlns:mc="http://schemas.openxmlformats.org/markup-compatibility/2006">
    <mc:Choice Requires="x15">
      <x15ac:absPath xmlns:x15ac="http://schemas.microsoft.com/office/spreadsheetml/2010/11/ac" url="C:\Users\Veenc\Desktop\"/>
    </mc:Choice>
  </mc:AlternateContent>
  <xr:revisionPtr revIDLastSave="0" documentId="8_{59B9DA82-C1F7-4093-A8B7-6D633F175021}" xr6:coauthVersionLast="40" xr6:coauthVersionMax="40" xr10:uidLastSave="{00000000-0000-0000-0000-000000000000}"/>
  <bookViews>
    <workbookView xWindow="1230" yWindow="465" windowWidth="25605" windowHeight="15540" firstSheet="1" activeTab="1" xr2:uid="{00000000-000D-0000-FFFF-FFFF00000000}"/>
  </bookViews>
  <sheets>
    <sheet name="Posities per Display" sheetId="1" r:id="rId1"/>
    <sheet name="B1 filialen" sheetId="20" r:id="rId2"/>
    <sheet name="A1 filialen" sheetId="15" r:id="rId3"/>
    <sheet name="A1+ filialen" sheetId="16" r:id="rId4"/>
    <sheet name="A3 filialen" sheetId="17" r:id="rId5"/>
    <sheet name="A3+ filialen" sheetId="18" r:id="rId6"/>
    <sheet name="A3+1000 monturen filialen" sheetId="19" r:id="rId7"/>
    <sheet name="Brandstore" sheetId="21" r:id="rId8"/>
    <sheet name="Blad1" sheetId="23" r:id="rId9"/>
    <sheet name="Stickerband Filialen" sheetId="14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" i="20" l="1"/>
  <c r="P3" i="20"/>
  <c r="B61" i="20"/>
  <c r="M2" i="20"/>
  <c r="Q3" i="21"/>
  <c r="Q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2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S21" i="21"/>
  <c r="T21" i="21"/>
  <c r="R21" i="21"/>
  <c r="U21" i="21"/>
  <c r="P22" i="21"/>
  <c r="S22" i="21"/>
  <c r="T22" i="21"/>
  <c r="R22" i="21"/>
  <c r="U22" i="21"/>
  <c r="P23" i="21"/>
  <c r="P24" i="21"/>
  <c r="P25" i="21"/>
  <c r="S25" i="21"/>
  <c r="T25" i="21"/>
  <c r="R25" i="21"/>
  <c r="U25" i="21"/>
  <c r="P26" i="21"/>
  <c r="P27" i="21"/>
  <c r="P28" i="21"/>
  <c r="P29" i="21"/>
  <c r="P30" i="21"/>
  <c r="P31" i="21"/>
  <c r="P32" i="21"/>
  <c r="P33" i="21"/>
  <c r="S33" i="21"/>
  <c r="T33" i="21"/>
  <c r="R33" i="21"/>
  <c r="U33" i="21"/>
  <c r="P34" i="21"/>
  <c r="P35" i="21"/>
  <c r="P36" i="21"/>
  <c r="P37" i="21"/>
  <c r="S37" i="21"/>
  <c r="T37" i="21"/>
  <c r="R37" i="21"/>
  <c r="U37" i="21"/>
  <c r="P38" i="21"/>
  <c r="P39" i="21"/>
  <c r="P40" i="21"/>
  <c r="P2" i="21"/>
  <c r="T2" i="21"/>
  <c r="W2" i="21"/>
  <c r="O3" i="18"/>
  <c r="O4" i="18"/>
  <c r="S4" i="18"/>
  <c r="V4" i="18"/>
  <c r="O5" i="18"/>
  <c r="O6" i="18"/>
  <c r="O7" i="18"/>
  <c r="O8" i="18"/>
  <c r="R8" i="18"/>
  <c r="U8" i="18"/>
  <c r="O9" i="18"/>
  <c r="O10" i="18"/>
  <c r="O11" i="18"/>
  <c r="O12" i="18"/>
  <c r="R12" i="18"/>
  <c r="S12" i="18"/>
  <c r="Q12" i="18"/>
  <c r="T12" i="18"/>
  <c r="O13" i="18"/>
  <c r="O14" i="18"/>
  <c r="O15" i="18"/>
  <c r="O16" i="18"/>
  <c r="S16" i="18"/>
  <c r="V16" i="18"/>
  <c r="O17" i="18"/>
  <c r="O18" i="18"/>
  <c r="O19" i="18"/>
  <c r="R19" i="18"/>
  <c r="U19" i="18"/>
  <c r="O20" i="18"/>
  <c r="R20" i="18"/>
  <c r="U20" i="18"/>
  <c r="O21" i="18"/>
  <c r="O22" i="18"/>
  <c r="O23" i="18"/>
  <c r="O24" i="18"/>
  <c r="R24" i="18"/>
  <c r="U24" i="18"/>
  <c r="O25" i="18"/>
  <c r="O26" i="18"/>
  <c r="O27" i="18"/>
  <c r="O28" i="18"/>
  <c r="R28" i="18"/>
  <c r="U28" i="18"/>
  <c r="O29" i="18"/>
  <c r="O30" i="18"/>
  <c r="O31" i="18"/>
  <c r="O32" i="18"/>
  <c r="R32" i="18"/>
  <c r="U32" i="18"/>
  <c r="O2" i="18"/>
  <c r="O3" i="16"/>
  <c r="O4" i="16"/>
  <c r="O5" i="16"/>
  <c r="R5" i="16"/>
  <c r="U5" i="16"/>
  <c r="O6" i="16"/>
  <c r="O7" i="16"/>
  <c r="O8" i="16"/>
  <c r="O9" i="16"/>
  <c r="R9" i="16"/>
  <c r="U9" i="16"/>
  <c r="O10" i="16"/>
  <c r="O11" i="16"/>
  <c r="O12" i="16"/>
  <c r="O13" i="16"/>
  <c r="R13" i="16"/>
  <c r="U13" i="16"/>
  <c r="O14" i="16"/>
  <c r="O2" i="16"/>
  <c r="R9" i="18"/>
  <c r="U9" i="18"/>
  <c r="R21" i="19"/>
  <c r="Q21" i="19"/>
  <c r="O21" i="19"/>
  <c r="N21" i="19"/>
  <c r="R20" i="19"/>
  <c r="Q20" i="19"/>
  <c r="O20" i="19"/>
  <c r="N20" i="19"/>
  <c r="R19" i="19"/>
  <c r="Q19" i="19"/>
  <c r="O19" i="19"/>
  <c r="N19" i="19"/>
  <c r="R18" i="19"/>
  <c r="Q18" i="19"/>
  <c r="O18" i="19"/>
  <c r="N18" i="19"/>
  <c r="R17" i="19"/>
  <c r="Q17" i="19"/>
  <c r="O17" i="19"/>
  <c r="N17" i="19"/>
  <c r="R16" i="19"/>
  <c r="Q16" i="19"/>
  <c r="O16" i="19"/>
  <c r="N16" i="19"/>
  <c r="R15" i="19"/>
  <c r="Q15" i="19"/>
  <c r="O15" i="19"/>
  <c r="N15" i="19"/>
  <c r="R14" i="19"/>
  <c r="Q14" i="19"/>
  <c r="O14" i="19"/>
  <c r="N14" i="19"/>
  <c r="R13" i="19"/>
  <c r="Q13" i="19"/>
  <c r="O13" i="19"/>
  <c r="N13" i="19"/>
  <c r="R12" i="19"/>
  <c r="Q12" i="19"/>
  <c r="O12" i="19"/>
  <c r="N12" i="19"/>
  <c r="R11" i="19"/>
  <c r="Q11" i="19"/>
  <c r="O11" i="19"/>
  <c r="N11" i="19"/>
  <c r="R10" i="19"/>
  <c r="Q10" i="19"/>
  <c r="O10" i="19"/>
  <c r="N10" i="19"/>
  <c r="R9" i="19"/>
  <c r="Q9" i="19"/>
  <c r="O9" i="19"/>
  <c r="N9" i="19"/>
  <c r="R8" i="19"/>
  <c r="Q8" i="19"/>
  <c r="O8" i="19"/>
  <c r="N8" i="19"/>
  <c r="R7" i="19"/>
  <c r="Q7" i="19"/>
  <c r="O7" i="19"/>
  <c r="N7" i="19"/>
  <c r="R6" i="19"/>
  <c r="Q6" i="19"/>
  <c r="O6" i="19"/>
  <c r="N6" i="19"/>
  <c r="R5" i="19"/>
  <c r="Q5" i="19"/>
  <c r="O5" i="19"/>
  <c r="N5" i="19"/>
  <c r="R4" i="19"/>
  <c r="Q4" i="19"/>
  <c r="O4" i="19"/>
  <c r="N4" i="19"/>
  <c r="R3" i="19"/>
  <c r="Q3" i="19"/>
  <c r="O3" i="19"/>
  <c r="N3" i="19"/>
  <c r="T40" i="21"/>
  <c r="S40" i="21"/>
  <c r="R40" i="21"/>
  <c r="U40" i="21"/>
  <c r="T39" i="21"/>
  <c r="S39" i="21"/>
  <c r="T38" i="21"/>
  <c r="S38" i="21"/>
  <c r="T36" i="21"/>
  <c r="S36" i="21"/>
  <c r="R36" i="21"/>
  <c r="U36" i="21"/>
  <c r="T35" i="21"/>
  <c r="S35" i="21"/>
  <c r="T34" i="21"/>
  <c r="S34" i="21"/>
  <c r="T32" i="21"/>
  <c r="S32" i="21"/>
  <c r="R32" i="21"/>
  <c r="U32" i="21"/>
  <c r="T31" i="21"/>
  <c r="S31" i="21"/>
  <c r="T30" i="21"/>
  <c r="S30" i="21"/>
  <c r="T29" i="21"/>
  <c r="S29" i="21"/>
  <c r="T28" i="21"/>
  <c r="S28" i="21"/>
  <c r="R28" i="21"/>
  <c r="U28" i="21"/>
  <c r="T27" i="21"/>
  <c r="S27" i="21"/>
  <c r="T26" i="21"/>
  <c r="S26" i="21"/>
  <c r="T24" i="21"/>
  <c r="S24" i="21"/>
  <c r="R24" i="21"/>
  <c r="U24" i="21"/>
  <c r="T23" i="21"/>
  <c r="S23" i="21"/>
  <c r="T20" i="21"/>
  <c r="S20" i="21"/>
  <c r="R20" i="21"/>
  <c r="U20" i="21"/>
  <c r="T19" i="21"/>
  <c r="S19" i="21"/>
  <c r="T18" i="21"/>
  <c r="S18" i="21"/>
  <c r="T17" i="21"/>
  <c r="S17" i="21"/>
  <c r="T16" i="21"/>
  <c r="S16" i="21"/>
  <c r="R16" i="21"/>
  <c r="U16" i="21"/>
  <c r="T15" i="21"/>
  <c r="S15" i="21"/>
  <c r="T14" i="21"/>
  <c r="S14" i="21"/>
  <c r="R14" i="21"/>
  <c r="U14" i="21"/>
  <c r="T13" i="21"/>
  <c r="S13" i="21"/>
  <c r="T12" i="21"/>
  <c r="S12" i="21"/>
  <c r="R12" i="21"/>
  <c r="U12" i="21"/>
  <c r="T11" i="21"/>
  <c r="S11" i="21"/>
  <c r="T10" i="21"/>
  <c r="S10" i="21"/>
  <c r="T9" i="21"/>
  <c r="S9" i="21"/>
  <c r="R9" i="21"/>
  <c r="U9" i="21"/>
  <c r="T8" i="21"/>
  <c r="S8" i="21"/>
  <c r="R8" i="21"/>
  <c r="U8" i="21"/>
  <c r="T7" i="21"/>
  <c r="S7" i="21"/>
  <c r="T6" i="21"/>
  <c r="S6" i="21"/>
  <c r="R6" i="21"/>
  <c r="U6" i="21"/>
  <c r="T5" i="21"/>
  <c r="S5" i="21"/>
  <c r="R5" i="21"/>
  <c r="U5" i="21"/>
  <c r="T4" i="21"/>
  <c r="S4" i="21"/>
  <c r="R4" i="21"/>
  <c r="U4" i="21"/>
  <c r="T3" i="21"/>
  <c r="S3" i="21"/>
  <c r="T42" i="21"/>
  <c r="S2" i="21"/>
  <c r="S42" i="21"/>
  <c r="R2" i="19"/>
  <c r="R24" i="19"/>
  <c r="Q2" i="19"/>
  <c r="Q24" i="19"/>
  <c r="R3" i="18"/>
  <c r="U3" i="18"/>
  <c r="S3" i="18"/>
  <c r="S2" i="18"/>
  <c r="S5" i="18"/>
  <c r="S6" i="18"/>
  <c r="S7" i="18"/>
  <c r="S8" i="18"/>
  <c r="S9" i="18"/>
  <c r="S10" i="18"/>
  <c r="S11" i="18"/>
  <c r="S13" i="18"/>
  <c r="S14" i="18"/>
  <c r="S15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5" i="18"/>
  <c r="R4" i="18"/>
  <c r="R5" i="18"/>
  <c r="U5" i="18"/>
  <c r="V5" i="18"/>
  <c r="R6" i="18"/>
  <c r="R7" i="18"/>
  <c r="V9" i="18"/>
  <c r="R10" i="18"/>
  <c r="R11" i="18"/>
  <c r="R13" i="18"/>
  <c r="U13" i="18"/>
  <c r="V13" i="18"/>
  <c r="R14" i="18"/>
  <c r="R15" i="18"/>
  <c r="R16" i="18"/>
  <c r="R17" i="18"/>
  <c r="U17" i="18"/>
  <c r="V17" i="18"/>
  <c r="R18" i="18"/>
  <c r="R21" i="18"/>
  <c r="U21" i="18"/>
  <c r="V21" i="18"/>
  <c r="R22" i="18"/>
  <c r="R23" i="18"/>
  <c r="R25" i="18"/>
  <c r="U25" i="18"/>
  <c r="V25" i="18"/>
  <c r="R26" i="18"/>
  <c r="R27" i="18"/>
  <c r="R29" i="18"/>
  <c r="U29" i="18"/>
  <c r="V29" i="18"/>
  <c r="R30" i="18"/>
  <c r="R31" i="18"/>
  <c r="V2" i="18"/>
  <c r="R2" i="18"/>
  <c r="R35" i="18"/>
  <c r="R3" i="17"/>
  <c r="S3" i="17"/>
  <c r="R4" i="17"/>
  <c r="S4" i="17"/>
  <c r="R5" i="17"/>
  <c r="S5" i="17"/>
  <c r="R6" i="17"/>
  <c r="S6" i="17"/>
  <c r="R7" i="17"/>
  <c r="S7" i="17"/>
  <c r="R8" i="17"/>
  <c r="S8" i="17"/>
  <c r="R9" i="17"/>
  <c r="S9" i="17"/>
  <c r="R10" i="17"/>
  <c r="S10" i="17"/>
  <c r="R11" i="17"/>
  <c r="S11" i="17"/>
  <c r="R12" i="17"/>
  <c r="S12" i="17"/>
  <c r="R13" i="17"/>
  <c r="S13" i="17"/>
  <c r="R14" i="17"/>
  <c r="S14" i="17"/>
  <c r="R15" i="17"/>
  <c r="S15" i="17"/>
  <c r="R16" i="17"/>
  <c r="S16" i="17"/>
  <c r="R17" i="17"/>
  <c r="S17" i="17"/>
  <c r="R18" i="17"/>
  <c r="S18" i="17"/>
  <c r="R19" i="17"/>
  <c r="S19" i="17"/>
  <c r="R20" i="17"/>
  <c r="S20" i="17"/>
  <c r="R21" i="17"/>
  <c r="S21" i="17"/>
  <c r="R22" i="17"/>
  <c r="S22" i="17"/>
  <c r="R23" i="17"/>
  <c r="S23" i="17"/>
  <c r="R24" i="17"/>
  <c r="S24" i="17"/>
  <c r="R25" i="17"/>
  <c r="S25" i="17"/>
  <c r="R26" i="17"/>
  <c r="S26" i="17"/>
  <c r="R27" i="17"/>
  <c r="S27" i="17"/>
  <c r="R28" i="17"/>
  <c r="S28" i="17"/>
  <c r="R29" i="17"/>
  <c r="S29" i="17"/>
  <c r="R30" i="17"/>
  <c r="S30" i="17"/>
  <c r="R31" i="17"/>
  <c r="S31" i="17"/>
  <c r="O3" i="17"/>
  <c r="U3" i="17"/>
  <c r="P3" i="17"/>
  <c r="O4" i="17"/>
  <c r="P4" i="17"/>
  <c r="O5" i="17"/>
  <c r="P5" i="17"/>
  <c r="O6" i="17"/>
  <c r="P6" i="17"/>
  <c r="O7" i="17"/>
  <c r="U7" i="17"/>
  <c r="P7" i="17"/>
  <c r="O8" i="17"/>
  <c r="P8" i="17"/>
  <c r="O9" i="17"/>
  <c r="P9" i="17"/>
  <c r="O10" i="17"/>
  <c r="P10" i="17"/>
  <c r="O11" i="17"/>
  <c r="U11" i="17"/>
  <c r="P11" i="17"/>
  <c r="O12" i="17"/>
  <c r="P12" i="17"/>
  <c r="O13" i="17"/>
  <c r="P13" i="17"/>
  <c r="O14" i="17"/>
  <c r="P14" i="17"/>
  <c r="O15" i="17"/>
  <c r="U15" i="17"/>
  <c r="P15" i="17"/>
  <c r="O16" i="17"/>
  <c r="P16" i="17"/>
  <c r="O17" i="17"/>
  <c r="P17" i="17"/>
  <c r="O18" i="17"/>
  <c r="P18" i="17"/>
  <c r="O19" i="17"/>
  <c r="U19" i="17"/>
  <c r="P19" i="17"/>
  <c r="O20" i="17"/>
  <c r="P20" i="17"/>
  <c r="O21" i="17"/>
  <c r="P21" i="17"/>
  <c r="O22" i="17"/>
  <c r="P22" i="17"/>
  <c r="O23" i="17"/>
  <c r="U23" i="17"/>
  <c r="P23" i="17"/>
  <c r="O24" i="17"/>
  <c r="P24" i="17"/>
  <c r="O25" i="17"/>
  <c r="P25" i="17"/>
  <c r="O26" i="17"/>
  <c r="P26" i="17"/>
  <c r="O27" i="17"/>
  <c r="U27" i="17"/>
  <c r="P27" i="17"/>
  <c r="O28" i="17"/>
  <c r="P28" i="17"/>
  <c r="O29" i="17"/>
  <c r="P29" i="17"/>
  <c r="O30" i="17"/>
  <c r="P30" i="17"/>
  <c r="O31" i="17"/>
  <c r="U31" i="17"/>
  <c r="P31" i="17"/>
  <c r="S2" i="17"/>
  <c r="S34" i="17"/>
  <c r="R2" i="17"/>
  <c r="R34" i="17"/>
  <c r="O2" i="19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2" i="18"/>
  <c r="P2" i="17"/>
  <c r="O2" i="17"/>
  <c r="R3" i="16"/>
  <c r="U3" i="16"/>
  <c r="S3" i="16"/>
  <c r="R4" i="16"/>
  <c r="S4" i="16"/>
  <c r="S2" i="16"/>
  <c r="S5" i="16"/>
  <c r="S6" i="16"/>
  <c r="S7" i="16"/>
  <c r="S8" i="16"/>
  <c r="S9" i="16"/>
  <c r="S10" i="16"/>
  <c r="S11" i="16"/>
  <c r="S12" i="16"/>
  <c r="S13" i="16"/>
  <c r="S14" i="16"/>
  <c r="S17" i="16"/>
  <c r="R6" i="16"/>
  <c r="V6" i="16"/>
  <c r="R7" i="16"/>
  <c r="R8" i="16"/>
  <c r="R10" i="16"/>
  <c r="R11" i="16"/>
  <c r="R12" i="16"/>
  <c r="R14" i="16"/>
  <c r="R2" i="16"/>
  <c r="R17" i="16"/>
  <c r="P3" i="16"/>
  <c r="P4" i="16"/>
  <c r="P5" i="16"/>
  <c r="P6" i="16"/>
  <c r="P7" i="16"/>
  <c r="P8" i="16"/>
  <c r="P9" i="16"/>
  <c r="P10" i="16"/>
  <c r="P11" i="16"/>
  <c r="P12" i="16"/>
  <c r="P13" i="16"/>
  <c r="P14" i="16"/>
  <c r="P2" i="16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2" i="15"/>
  <c r="N2" i="20"/>
  <c r="O3" i="15"/>
  <c r="O4" i="15"/>
  <c r="O5" i="15"/>
  <c r="R5" i="15"/>
  <c r="S5" i="15"/>
  <c r="Q5" i="15"/>
  <c r="T5" i="15"/>
  <c r="O6" i="15"/>
  <c r="O7" i="15"/>
  <c r="O8" i="15"/>
  <c r="O9" i="15"/>
  <c r="R9" i="15"/>
  <c r="U9" i="15"/>
  <c r="O10" i="15"/>
  <c r="O11" i="15"/>
  <c r="O12" i="15"/>
  <c r="O13" i="15"/>
  <c r="R13" i="15"/>
  <c r="S13" i="15"/>
  <c r="Q13" i="15"/>
  <c r="T13" i="15"/>
  <c r="O14" i="15"/>
  <c r="O15" i="15"/>
  <c r="O16" i="15"/>
  <c r="O17" i="15"/>
  <c r="R17" i="15"/>
  <c r="S17" i="15"/>
  <c r="Q17" i="15"/>
  <c r="T17" i="15"/>
  <c r="O18" i="15"/>
  <c r="O19" i="15"/>
  <c r="O20" i="15"/>
  <c r="O21" i="15"/>
  <c r="R21" i="15"/>
  <c r="S21" i="15"/>
  <c r="Q21" i="15"/>
  <c r="T21" i="15"/>
  <c r="O22" i="15"/>
  <c r="O23" i="15"/>
  <c r="O24" i="15"/>
  <c r="R24" i="15"/>
  <c r="S24" i="15"/>
  <c r="Q24" i="15"/>
  <c r="T24" i="15"/>
  <c r="O25" i="15"/>
  <c r="R25" i="15"/>
  <c r="U25" i="15"/>
  <c r="O26" i="15"/>
  <c r="O27" i="15"/>
  <c r="O28" i="15"/>
  <c r="O29" i="15"/>
  <c r="R29" i="15"/>
  <c r="S29" i="15"/>
  <c r="Q29" i="15"/>
  <c r="T29" i="15"/>
  <c r="O30" i="15"/>
  <c r="O31" i="15"/>
  <c r="O32" i="15"/>
  <c r="O33" i="15"/>
  <c r="R33" i="15"/>
  <c r="S33" i="15"/>
  <c r="Q33" i="15"/>
  <c r="T33" i="15"/>
  <c r="O34" i="15"/>
  <c r="O35" i="15"/>
  <c r="O36" i="15"/>
  <c r="O37" i="15"/>
  <c r="R37" i="15"/>
  <c r="S37" i="15"/>
  <c r="Q37" i="15"/>
  <c r="T37" i="15"/>
  <c r="O38" i="15"/>
  <c r="O39" i="15"/>
  <c r="O40" i="15"/>
  <c r="O41" i="15"/>
  <c r="R41" i="15"/>
  <c r="U41" i="15"/>
  <c r="O42" i="15"/>
  <c r="O43" i="15"/>
  <c r="O44" i="15"/>
  <c r="O45" i="15"/>
  <c r="R45" i="15"/>
  <c r="S45" i="15"/>
  <c r="Q45" i="15"/>
  <c r="T45" i="15"/>
  <c r="O46" i="15"/>
  <c r="O47" i="15"/>
  <c r="O48" i="15"/>
  <c r="O49" i="15"/>
  <c r="R49" i="15"/>
  <c r="S49" i="15"/>
  <c r="Q49" i="15"/>
  <c r="T49" i="15"/>
  <c r="O50" i="15"/>
  <c r="O51" i="15"/>
  <c r="O52" i="15"/>
  <c r="O53" i="15"/>
  <c r="R53" i="15"/>
  <c r="S53" i="15"/>
  <c r="Q53" i="15"/>
  <c r="T53" i="15"/>
  <c r="O54" i="15"/>
  <c r="O55" i="15"/>
  <c r="O56" i="15"/>
  <c r="O57" i="15"/>
  <c r="R57" i="15"/>
  <c r="U57" i="15"/>
  <c r="O58" i="15"/>
  <c r="O59" i="15"/>
  <c r="O60" i="15"/>
  <c r="O61" i="15"/>
  <c r="R61" i="15"/>
  <c r="S61" i="15"/>
  <c r="Q61" i="15"/>
  <c r="T61" i="15"/>
  <c r="O62" i="15"/>
  <c r="O63" i="15"/>
  <c r="O64" i="15"/>
  <c r="O65" i="15"/>
  <c r="R65" i="15"/>
  <c r="S65" i="15"/>
  <c r="Q65" i="15"/>
  <c r="T65" i="15"/>
  <c r="O66" i="15"/>
  <c r="O67" i="15"/>
  <c r="O68" i="15"/>
  <c r="O69" i="15"/>
  <c r="R69" i="15"/>
  <c r="S69" i="15"/>
  <c r="Q69" i="15"/>
  <c r="T69" i="15"/>
  <c r="O70" i="15"/>
  <c r="O2" i="15"/>
  <c r="S3" i="15"/>
  <c r="S4" i="15"/>
  <c r="S6" i="15"/>
  <c r="S7" i="15"/>
  <c r="S8" i="15"/>
  <c r="S9" i="15"/>
  <c r="S10" i="15"/>
  <c r="S11" i="15"/>
  <c r="S12" i="15"/>
  <c r="S14" i="15"/>
  <c r="S15" i="15"/>
  <c r="S16" i="15"/>
  <c r="S18" i="15"/>
  <c r="S19" i="15"/>
  <c r="S20" i="15"/>
  <c r="S22" i="15"/>
  <c r="S23" i="15"/>
  <c r="S25" i="15"/>
  <c r="S26" i="15"/>
  <c r="S27" i="15"/>
  <c r="S28" i="15"/>
  <c r="S30" i="15"/>
  <c r="S31" i="15"/>
  <c r="S32" i="15"/>
  <c r="S34" i="15"/>
  <c r="S35" i="15"/>
  <c r="S36" i="15"/>
  <c r="S38" i="15"/>
  <c r="S39" i="15"/>
  <c r="S40" i="15"/>
  <c r="S41" i="15"/>
  <c r="S42" i="15"/>
  <c r="S43" i="15"/>
  <c r="S44" i="15"/>
  <c r="S46" i="15"/>
  <c r="S47" i="15"/>
  <c r="S48" i="15"/>
  <c r="S50" i="15"/>
  <c r="S51" i="15"/>
  <c r="S52" i="15"/>
  <c r="S54" i="15"/>
  <c r="S55" i="15"/>
  <c r="S56" i="15"/>
  <c r="S57" i="15"/>
  <c r="S58" i="15"/>
  <c r="S59" i="15"/>
  <c r="S60" i="15"/>
  <c r="S62" i="15"/>
  <c r="S63" i="15"/>
  <c r="S64" i="15"/>
  <c r="S66" i="15"/>
  <c r="S67" i="15"/>
  <c r="S68" i="15"/>
  <c r="S70" i="15"/>
  <c r="R3" i="15"/>
  <c r="R4" i="15"/>
  <c r="R6" i="15"/>
  <c r="R7" i="15"/>
  <c r="R8" i="15"/>
  <c r="R10" i="15"/>
  <c r="R11" i="15"/>
  <c r="R12" i="15"/>
  <c r="R14" i="15"/>
  <c r="R15" i="15"/>
  <c r="R16" i="15"/>
  <c r="R18" i="15"/>
  <c r="R19" i="15"/>
  <c r="R20" i="15"/>
  <c r="R22" i="15"/>
  <c r="R23" i="15"/>
  <c r="R26" i="15"/>
  <c r="R27" i="15"/>
  <c r="R28" i="15"/>
  <c r="R30" i="15"/>
  <c r="R31" i="15"/>
  <c r="R32" i="15"/>
  <c r="R34" i="15"/>
  <c r="R35" i="15"/>
  <c r="R36" i="15"/>
  <c r="R38" i="15"/>
  <c r="R39" i="15"/>
  <c r="R40" i="15"/>
  <c r="R42" i="15"/>
  <c r="R43" i="15"/>
  <c r="R44" i="15"/>
  <c r="R46" i="15"/>
  <c r="R47" i="15"/>
  <c r="R48" i="15"/>
  <c r="R50" i="15"/>
  <c r="R51" i="15"/>
  <c r="R52" i="15"/>
  <c r="R54" i="15"/>
  <c r="R55" i="15"/>
  <c r="R56" i="15"/>
  <c r="R58" i="15"/>
  <c r="R59" i="15"/>
  <c r="R60" i="15"/>
  <c r="R62" i="15"/>
  <c r="R63" i="15"/>
  <c r="R64" i="15"/>
  <c r="R66" i="15"/>
  <c r="R67" i="15"/>
  <c r="R68" i="15"/>
  <c r="R70" i="15"/>
  <c r="Q12" i="15"/>
  <c r="T12" i="15"/>
  <c r="R2" i="15"/>
  <c r="R72" i="15"/>
  <c r="S2" i="15"/>
  <c r="S72" i="15"/>
  <c r="Q48" i="15"/>
  <c r="T48" i="15"/>
  <c r="Q4" i="15"/>
  <c r="T4" i="15"/>
  <c r="V12" i="16"/>
  <c r="V7" i="18"/>
  <c r="R13" i="21"/>
  <c r="U13" i="21"/>
  <c r="R30" i="21"/>
  <c r="U30" i="21"/>
  <c r="O24" i="19"/>
  <c r="R23" i="21"/>
  <c r="U23" i="21"/>
  <c r="U4" i="18"/>
  <c r="V28" i="18"/>
  <c r="V12" i="18"/>
  <c r="R10" i="21"/>
  <c r="U10" i="21"/>
  <c r="R18" i="21"/>
  <c r="U18" i="21"/>
  <c r="U16" i="18"/>
  <c r="R26" i="21"/>
  <c r="U26" i="21"/>
  <c r="R35" i="21"/>
  <c r="U35" i="21"/>
  <c r="V5" i="16"/>
  <c r="R17" i="21"/>
  <c r="U17" i="21"/>
  <c r="U2" i="18"/>
  <c r="R29" i="21"/>
  <c r="U29" i="21"/>
  <c r="U64" i="15"/>
  <c r="U52" i="15"/>
  <c r="U44" i="15"/>
  <c r="U36" i="15"/>
  <c r="U32" i="15"/>
  <c r="U24" i="15"/>
  <c r="U16" i="15"/>
  <c r="U4" i="15"/>
  <c r="P3" i="19"/>
  <c r="S3" i="19"/>
  <c r="P4" i="19"/>
  <c r="S4" i="19"/>
  <c r="P5" i="19"/>
  <c r="S5" i="19"/>
  <c r="P6" i="19"/>
  <c r="S6" i="19"/>
  <c r="P7" i="19"/>
  <c r="S7" i="19"/>
  <c r="P8" i="19"/>
  <c r="S8" i="19"/>
  <c r="P9" i="19"/>
  <c r="S9" i="19"/>
  <c r="P10" i="19"/>
  <c r="S10" i="19"/>
  <c r="P11" i="19"/>
  <c r="S11" i="19"/>
  <c r="P12" i="19"/>
  <c r="S12" i="19"/>
  <c r="P13" i="19"/>
  <c r="S13" i="19"/>
  <c r="P14" i="19"/>
  <c r="S14" i="19"/>
  <c r="P15" i="19"/>
  <c r="S15" i="19"/>
  <c r="P16" i="19"/>
  <c r="S16" i="19"/>
  <c r="P17" i="19"/>
  <c r="S17" i="19"/>
  <c r="P18" i="19"/>
  <c r="S18" i="19"/>
  <c r="P19" i="19"/>
  <c r="S19" i="19"/>
  <c r="P20" i="19"/>
  <c r="S20" i="19"/>
  <c r="P21" i="19"/>
  <c r="S21" i="19"/>
  <c r="V2" i="16"/>
  <c r="Q12" i="16"/>
  <c r="T12" i="16"/>
  <c r="U8" i="16"/>
  <c r="U4" i="16"/>
  <c r="V31" i="18"/>
  <c r="U27" i="18"/>
  <c r="U23" i="18"/>
  <c r="V19" i="18"/>
  <c r="U15" i="18"/>
  <c r="U11" i="18"/>
  <c r="U7" i="18"/>
  <c r="V3" i="18"/>
  <c r="Q42" i="21"/>
  <c r="U68" i="15"/>
  <c r="U60" i="15"/>
  <c r="U56" i="15"/>
  <c r="U48" i="15"/>
  <c r="U40" i="15"/>
  <c r="U28" i="15"/>
  <c r="U20" i="15"/>
  <c r="U12" i="15"/>
  <c r="U8" i="15"/>
  <c r="Q25" i="15"/>
  <c r="T25" i="15"/>
  <c r="Q2" i="15"/>
  <c r="T2" i="15"/>
  <c r="V67" i="15"/>
  <c r="V63" i="15"/>
  <c r="V59" i="15"/>
  <c r="V55" i="15"/>
  <c r="V51" i="15"/>
  <c r="V47" i="15"/>
  <c r="V43" i="15"/>
  <c r="V39" i="15"/>
  <c r="V35" i="15"/>
  <c r="V31" i="15"/>
  <c r="V27" i="15"/>
  <c r="V23" i="15"/>
  <c r="V19" i="15"/>
  <c r="V15" i="15"/>
  <c r="V11" i="15"/>
  <c r="V7" i="15"/>
  <c r="V3" i="15"/>
  <c r="U11" i="16"/>
  <c r="U7" i="16"/>
  <c r="V3" i="16"/>
  <c r="V30" i="18"/>
  <c r="U18" i="18"/>
  <c r="U14" i="18"/>
  <c r="U10" i="18"/>
  <c r="U6" i="18"/>
  <c r="R39" i="21"/>
  <c r="U39" i="21"/>
  <c r="R31" i="21"/>
  <c r="U31" i="21"/>
  <c r="R27" i="21"/>
  <c r="U27" i="21"/>
  <c r="R19" i="21"/>
  <c r="U19" i="21"/>
  <c r="R15" i="21"/>
  <c r="U15" i="21"/>
  <c r="R11" i="21"/>
  <c r="U11" i="21"/>
  <c r="R7" i="21"/>
  <c r="U7" i="21"/>
  <c r="Q70" i="15"/>
  <c r="T70" i="15"/>
  <c r="Q66" i="15"/>
  <c r="T66" i="15"/>
  <c r="Q62" i="15"/>
  <c r="T62" i="15"/>
  <c r="Q58" i="15"/>
  <c r="T58" i="15"/>
  <c r="Q54" i="15"/>
  <c r="T54" i="15"/>
  <c r="Q50" i="15"/>
  <c r="T50" i="15"/>
  <c r="Q46" i="15"/>
  <c r="T46" i="15"/>
  <c r="Q42" i="15"/>
  <c r="T42" i="15"/>
  <c r="Q38" i="15"/>
  <c r="T38" i="15"/>
  <c r="Q34" i="15"/>
  <c r="T34" i="15"/>
  <c r="Q30" i="15"/>
  <c r="T30" i="15"/>
  <c r="Q26" i="15"/>
  <c r="T26" i="15"/>
  <c r="Q22" i="15"/>
  <c r="T22" i="15"/>
  <c r="Q18" i="15"/>
  <c r="T18" i="15"/>
  <c r="Q14" i="15"/>
  <c r="T14" i="15"/>
  <c r="Q10" i="15"/>
  <c r="T10" i="15"/>
  <c r="Q6" i="15"/>
  <c r="T6" i="15"/>
  <c r="V30" i="17"/>
  <c r="V26" i="17"/>
  <c r="V22" i="17"/>
  <c r="V18" i="17"/>
  <c r="V14" i="17"/>
  <c r="V10" i="17"/>
  <c r="V6" i="17"/>
  <c r="U14" i="16"/>
  <c r="U10" i="16"/>
  <c r="U6" i="16"/>
  <c r="R38" i="21"/>
  <c r="U38" i="21"/>
  <c r="R34" i="21"/>
  <c r="U34" i="21"/>
  <c r="Q56" i="15"/>
  <c r="T56" i="15"/>
  <c r="Q52" i="15"/>
  <c r="T52" i="15"/>
  <c r="Q8" i="15"/>
  <c r="T8" i="15"/>
  <c r="Q68" i="15"/>
  <c r="T68" i="15"/>
  <c r="Q36" i="15"/>
  <c r="T36" i="15"/>
  <c r="Q16" i="15"/>
  <c r="T16" i="15"/>
  <c r="P42" i="21"/>
  <c r="Q32" i="15"/>
  <c r="T32" i="15"/>
  <c r="U31" i="18"/>
  <c r="Q64" i="15"/>
  <c r="T64" i="15"/>
  <c r="R3" i="21"/>
  <c r="U3" i="21"/>
  <c r="U30" i="18"/>
  <c r="V18" i="18"/>
  <c r="V14" i="18"/>
  <c r="V10" i="18"/>
  <c r="V6" i="18"/>
  <c r="Q28" i="18"/>
  <c r="T28" i="18"/>
  <c r="U12" i="18"/>
  <c r="V8" i="18"/>
  <c r="V9" i="16"/>
  <c r="V20" i="18"/>
  <c r="V13" i="16"/>
  <c r="V32" i="18"/>
  <c r="V24" i="18"/>
  <c r="O35" i="18"/>
  <c r="V4" i="21"/>
  <c r="V7" i="21"/>
  <c r="V8" i="21"/>
  <c r="V11" i="21"/>
  <c r="V12" i="21"/>
  <c r="V15" i="21"/>
  <c r="V16" i="21"/>
  <c r="V19" i="21"/>
  <c r="V20" i="21"/>
  <c r="V23" i="21"/>
  <c r="V24" i="21"/>
  <c r="V27" i="21"/>
  <c r="V28" i="21"/>
  <c r="V31" i="21"/>
  <c r="V32" i="21"/>
  <c r="V35" i="21"/>
  <c r="V36" i="21"/>
  <c r="V39" i="21"/>
  <c r="V40" i="21"/>
  <c r="V10" i="16"/>
  <c r="Q23" i="15"/>
  <c r="T23" i="15"/>
  <c r="P34" i="17"/>
  <c r="V7" i="17"/>
  <c r="Q57" i="15"/>
  <c r="T57" i="15"/>
  <c r="Q44" i="15"/>
  <c r="T44" i="15"/>
  <c r="Q28" i="15"/>
  <c r="T28" i="15"/>
  <c r="Q20" i="15"/>
  <c r="T20" i="15"/>
  <c r="Q9" i="15"/>
  <c r="T9" i="15"/>
  <c r="P35" i="18"/>
  <c r="V27" i="18"/>
  <c r="V11" i="18"/>
  <c r="V23" i="17"/>
  <c r="V14" i="16"/>
  <c r="U12" i="16"/>
  <c r="V8" i="16"/>
  <c r="Q43" i="15"/>
  <c r="T43" i="15"/>
  <c r="V23" i="18"/>
  <c r="V15" i="18"/>
  <c r="U18" i="17"/>
  <c r="V4" i="16"/>
  <c r="Q15" i="15"/>
  <c r="T15" i="15"/>
  <c r="U2" i="16"/>
  <c r="U10" i="17"/>
  <c r="W13" i="21"/>
  <c r="W29" i="21"/>
  <c r="Q60" i="15"/>
  <c r="T60" i="15"/>
  <c r="Q51" i="15"/>
  <c r="T51" i="15"/>
  <c r="Q40" i="15"/>
  <c r="T40" i="15"/>
  <c r="U28" i="17"/>
  <c r="V28" i="17"/>
  <c r="U24" i="17"/>
  <c r="V24" i="17"/>
  <c r="U20" i="17"/>
  <c r="V20" i="17"/>
  <c r="U16" i="17"/>
  <c r="V16" i="17"/>
  <c r="U12" i="17"/>
  <c r="V12" i="17"/>
  <c r="U8" i="17"/>
  <c r="V8" i="17"/>
  <c r="U4" i="17"/>
  <c r="V4" i="17"/>
  <c r="W17" i="21"/>
  <c r="W33" i="21"/>
  <c r="V27" i="17"/>
  <c r="U22" i="17"/>
  <c r="V11" i="17"/>
  <c r="U6" i="17"/>
  <c r="U26" i="18"/>
  <c r="V26" i="18"/>
  <c r="U22" i="18"/>
  <c r="V22" i="18"/>
  <c r="P17" i="16"/>
  <c r="O34" i="17"/>
  <c r="V2" i="17"/>
  <c r="U2" i="17"/>
  <c r="W5" i="21"/>
  <c r="W21" i="21"/>
  <c r="W37" i="21"/>
  <c r="V31" i="17"/>
  <c r="U26" i="17"/>
  <c r="V15" i="17"/>
  <c r="U29" i="17"/>
  <c r="V29" i="17"/>
  <c r="U25" i="17"/>
  <c r="V25" i="17"/>
  <c r="U21" i="17"/>
  <c r="V21" i="17"/>
  <c r="U17" i="17"/>
  <c r="V17" i="17"/>
  <c r="U13" i="17"/>
  <c r="V13" i="17"/>
  <c r="U9" i="17"/>
  <c r="V9" i="17"/>
  <c r="Q5" i="17"/>
  <c r="T5" i="17"/>
  <c r="U5" i="17"/>
  <c r="V5" i="17"/>
  <c r="W9" i="21"/>
  <c r="W25" i="21"/>
  <c r="U30" i="17"/>
  <c r="V19" i="17"/>
  <c r="U14" i="17"/>
  <c r="V3" i="17"/>
  <c r="W6" i="21"/>
  <c r="W10" i="21"/>
  <c r="W14" i="21"/>
  <c r="W18" i="21"/>
  <c r="W22" i="21"/>
  <c r="W26" i="21"/>
  <c r="W30" i="21"/>
  <c r="W34" i="21"/>
  <c r="W38" i="21"/>
  <c r="R2" i="21"/>
  <c r="V5" i="21"/>
  <c r="W7" i="21"/>
  <c r="V9" i="21"/>
  <c r="W11" i="21"/>
  <c r="V13" i="21"/>
  <c r="W15" i="21"/>
  <c r="V17" i="21"/>
  <c r="W19" i="21"/>
  <c r="V21" i="21"/>
  <c r="W23" i="21"/>
  <c r="V25" i="21"/>
  <c r="W27" i="21"/>
  <c r="V29" i="21"/>
  <c r="W31" i="21"/>
  <c r="V33" i="21"/>
  <c r="W35" i="21"/>
  <c r="V37" i="21"/>
  <c r="W39" i="21"/>
  <c r="T4" i="19"/>
  <c r="O17" i="16"/>
  <c r="W4" i="21"/>
  <c r="V6" i="21"/>
  <c r="W8" i="21"/>
  <c r="V10" i="21"/>
  <c r="W12" i="21"/>
  <c r="V14" i="21"/>
  <c r="W16" i="21"/>
  <c r="V18" i="21"/>
  <c r="W20" i="21"/>
  <c r="V22" i="21"/>
  <c r="W24" i="21"/>
  <c r="V26" i="21"/>
  <c r="W28" i="21"/>
  <c r="V30" i="21"/>
  <c r="W32" i="21"/>
  <c r="V34" i="21"/>
  <c r="W36" i="21"/>
  <c r="V38" i="21"/>
  <c r="W40" i="21"/>
  <c r="U4" i="19"/>
  <c r="P72" i="15"/>
  <c r="V64" i="15"/>
  <c r="V56" i="15"/>
  <c r="V48" i="15"/>
  <c r="V40" i="15"/>
  <c r="V32" i="15"/>
  <c r="V24" i="15"/>
  <c r="V16" i="15"/>
  <c r="V8" i="15"/>
  <c r="V68" i="15"/>
  <c r="V60" i="15"/>
  <c r="V52" i="15"/>
  <c r="V44" i="15"/>
  <c r="V36" i="15"/>
  <c r="V28" i="15"/>
  <c r="V20" i="15"/>
  <c r="V12" i="15"/>
  <c r="V4" i="15"/>
  <c r="U63" i="15"/>
  <c r="U59" i="15"/>
  <c r="U55" i="15"/>
  <c r="U43" i="15"/>
  <c r="U39" i="15"/>
  <c r="U35" i="15"/>
  <c r="U31" i="15"/>
  <c r="U27" i="15"/>
  <c r="U23" i="15"/>
  <c r="U19" i="15"/>
  <c r="U15" i="15"/>
  <c r="U11" i="15"/>
  <c r="U7" i="15"/>
  <c r="U3" i="15"/>
  <c r="Q63" i="15"/>
  <c r="T63" i="15"/>
  <c r="Q41" i="15"/>
  <c r="T41" i="15"/>
  <c r="Q35" i="15"/>
  <c r="T35" i="15"/>
  <c r="Q27" i="15"/>
  <c r="T27" i="15"/>
  <c r="Q7" i="15"/>
  <c r="T7" i="15"/>
  <c r="V2" i="15"/>
  <c r="V69" i="15"/>
  <c r="V65" i="15"/>
  <c r="V61" i="15"/>
  <c r="V57" i="15"/>
  <c r="V53" i="15"/>
  <c r="V49" i="15"/>
  <c r="V45" i="15"/>
  <c r="V41" i="15"/>
  <c r="V37" i="15"/>
  <c r="V33" i="15"/>
  <c r="V29" i="15"/>
  <c r="V25" i="15"/>
  <c r="V21" i="15"/>
  <c r="V17" i="15"/>
  <c r="V13" i="15"/>
  <c r="V9" i="15"/>
  <c r="V5" i="15"/>
  <c r="U2" i="15"/>
  <c r="U67" i="15"/>
  <c r="Q55" i="15"/>
  <c r="T55" i="15"/>
  <c r="Q19" i="15"/>
  <c r="T19" i="15"/>
  <c r="V70" i="15"/>
  <c r="U69" i="15"/>
  <c r="V66" i="15"/>
  <c r="U65" i="15"/>
  <c r="V62" i="15"/>
  <c r="U61" i="15"/>
  <c r="V58" i="15"/>
  <c r="V54" i="15"/>
  <c r="U53" i="15"/>
  <c r="V50" i="15"/>
  <c r="U49" i="15"/>
  <c r="V46" i="15"/>
  <c r="U45" i="15"/>
  <c r="V42" i="15"/>
  <c r="V38" i="15"/>
  <c r="U37" i="15"/>
  <c r="V34" i="15"/>
  <c r="U33" i="15"/>
  <c r="V30" i="15"/>
  <c r="U29" i="15"/>
  <c r="V26" i="15"/>
  <c r="V22" i="15"/>
  <c r="U21" i="15"/>
  <c r="V18" i="15"/>
  <c r="U17" i="15"/>
  <c r="V14" i="15"/>
  <c r="U13" i="15"/>
  <c r="V10" i="15"/>
  <c r="V6" i="15"/>
  <c r="U5" i="15"/>
  <c r="O72" i="15"/>
  <c r="U51" i="15"/>
  <c r="U47" i="15"/>
  <c r="Q47" i="15"/>
  <c r="T47" i="15"/>
  <c r="Q11" i="15"/>
  <c r="T11" i="15"/>
  <c r="Q67" i="15"/>
  <c r="T67" i="15"/>
  <c r="Q59" i="15"/>
  <c r="T59" i="15"/>
  <c r="Q39" i="15"/>
  <c r="T39" i="15"/>
  <c r="Q31" i="15"/>
  <c r="T31" i="15"/>
  <c r="Q3" i="15"/>
  <c r="T3" i="15"/>
  <c r="U70" i="15"/>
  <c r="U66" i="15"/>
  <c r="U62" i="15"/>
  <c r="U58" i="15"/>
  <c r="U54" i="15"/>
  <c r="U50" i="15"/>
  <c r="U46" i="15"/>
  <c r="U42" i="15"/>
  <c r="U38" i="15"/>
  <c r="U34" i="15"/>
  <c r="U30" i="15"/>
  <c r="U26" i="15"/>
  <c r="U22" i="15"/>
  <c r="U18" i="15"/>
  <c r="U14" i="15"/>
  <c r="U10" i="15"/>
  <c r="U6" i="15"/>
  <c r="V3" i="21"/>
  <c r="W3" i="21"/>
  <c r="V11" i="16"/>
  <c r="V7" i="16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T3" i="19"/>
  <c r="U3" i="19"/>
  <c r="V2" i="21"/>
  <c r="Q2" i="18"/>
  <c r="Q26" i="18"/>
  <c r="T26" i="18"/>
  <c r="Q24" i="18"/>
  <c r="T24" i="18"/>
  <c r="Q18" i="18"/>
  <c r="T18" i="18"/>
  <c r="Q16" i="18"/>
  <c r="T16" i="18"/>
  <c r="Q10" i="18"/>
  <c r="T10" i="18"/>
  <c r="Q8" i="18"/>
  <c r="T8" i="18"/>
  <c r="Q4" i="18"/>
  <c r="T4" i="18"/>
  <c r="Q27" i="18"/>
  <c r="T27" i="18"/>
  <c r="Q25" i="18"/>
  <c r="T25" i="18"/>
  <c r="Q23" i="18"/>
  <c r="T23" i="18"/>
  <c r="Q19" i="18"/>
  <c r="T19" i="18"/>
  <c r="Q17" i="18"/>
  <c r="T17" i="18"/>
  <c r="Q32" i="18"/>
  <c r="T32" i="18"/>
  <c r="Q20" i="18"/>
  <c r="T20" i="18"/>
  <c r="Q11" i="18"/>
  <c r="T11" i="18"/>
  <c r="Q9" i="18"/>
  <c r="T9" i="18"/>
  <c r="Q7" i="18"/>
  <c r="T7" i="18"/>
  <c r="Q3" i="18"/>
  <c r="T3" i="18"/>
  <c r="Q31" i="18"/>
  <c r="T31" i="18"/>
  <c r="Q29" i="18"/>
  <c r="T29" i="18"/>
  <c r="Q22" i="18"/>
  <c r="T22" i="18"/>
  <c r="Q15" i="18"/>
  <c r="T15" i="18"/>
  <c r="Q13" i="18"/>
  <c r="T13" i="18"/>
  <c r="Q6" i="18"/>
  <c r="T6" i="18"/>
  <c r="Q30" i="18"/>
  <c r="T30" i="18"/>
  <c r="Q21" i="18"/>
  <c r="T21" i="18"/>
  <c r="Q14" i="18"/>
  <c r="T14" i="18"/>
  <c r="Q5" i="18"/>
  <c r="T5" i="18"/>
  <c r="Q31" i="17"/>
  <c r="T31" i="17"/>
  <c r="Q29" i="17"/>
  <c r="T29" i="17"/>
  <c r="Q27" i="17"/>
  <c r="T27" i="17"/>
  <c r="Q23" i="17"/>
  <c r="T23" i="17"/>
  <c r="Q19" i="17"/>
  <c r="T19" i="17"/>
  <c r="Q15" i="17"/>
  <c r="T15" i="17"/>
  <c r="Q13" i="17"/>
  <c r="T13" i="17"/>
  <c r="Q11" i="17"/>
  <c r="T11" i="17"/>
  <c r="Q9" i="17"/>
  <c r="T9" i="17"/>
  <c r="Q7" i="17"/>
  <c r="T7" i="17"/>
  <c r="Q3" i="17"/>
  <c r="T3" i="17"/>
  <c r="Q30" i="17"/>
  <c r="T30" i="17"/>
  <c r="Q28" i="17"/>
  <c r="T28" i="17"/>
  <c r="Q26" i="17"/>
  <c r="T26" i="17"/>
  <c r="Q24" i="17"/>
  <c r="T24" i="17"/>
  <c r="Q22" i="17"/>
  <c r="T22" i="17"/>
  <c r="Q20" i="17"/>
  <c r="T20" i="17"/>
  <c r="Q18" i="17"/>
  <c r="T18" i="17"/>
  <c r="Q16" i="17"/>
  <c r="T16" i="17"/>
  <c r="Q14" i="17"/>
  <c r="T14" i="17"/>
  <c r="Q12" i="17"/>
  <c r="T12" i="17"/>
  <c r="Q10" i="17"/>
  <c r="T10" i="17"/>
  <c r="Q8" i="17"/>
  <c r="T8" i="17"/>
  <c r="Q6" i="17"/>
  <c r="T6" i="17"/>
  <c r="Q4" i="17"/>
  <c r="T4" i="17"/>
  <c r="Q25" i="17"/>
  <c r="T25" i="17"/>
  <c r="Q21" i="17"/>
  <c r="T21" i="17"/>
  <c r="Q17" i="17"/>
  <c r="T17" i="17"/>
  <c r="Q2" i="17"/>
  <c r="Q8" i="16"/>
  <c r="T8" i="16"/>
  <c r="Q4" i="16"/>
  <c r="T4" i="16"/>
  <c r="Q13" i="16"/>
  <c r="T13" i="16"/>
  <c r="Q11" i="16"/>
  <c r="T11" i="16"/>
  <c r="Q9" i="16"/>
  <c r="T9" i="16"/>
  <c r="Q6" i="16"/>
  <c r="T6" i="16"/>
  <c r="Q14" i="16"/>
  <c r="T14" i="16"/>
  <c r="Q7" i="16"/>
  <c r="T7" i="16"/>
  <c r="Q5" i="16"/>
  <c r="T5" i="16"/>
  <c r="Q2" i="16"/>
  <c r="Q10" i="16"/>
  <c r="T10" i="16"/>
  <c r="Q3" i="16"/>
  <c r="T3" i="16"/>
  <c r="V72" i="15"/>
  <c r="W42" i="21"/>
  <c r="V35" i="18"/>
  <c r="U35" i="18"/>
  <c r="V42" i="21"/>
  <c r="U2" i="21"/>
  <c r="R42" i="21"/>
  <c r="Q34" i="17"/>
  <c r="T2" i="17"/>
  <c r="T2" i="18"/>
  <c r="Q35" i="18"/>
  <c r="T2" i="16"/>
  <c r="Q17" i="16"/>
  <c r="U34" i="17"/>
  <c r="V34" i="17"/>
  <c r="V17" i="16"/>
  <c r="U17" i="16"/>
  <c r="U72" i="15"/>
  <c r="Q72" i="15"/>
  <c r="T34" i="17"/>
  <c r="T72" i="15"/>
  <c r="U42" i="21"/>
  <c r="T17" i="16"/>
  <c r="T35" i="18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4" i="20"/>
  <c r="N5" i="20"/>
  <c r="N6" i="20"/>
  <c r="N7" i="20"/>
  <c r="N8" i="20"/>
  <c r="N9" i="20"/>
  <c r="N10" i="20"/>
  <c r="N11" i="20"/>
  <c r="N12" i="20"/>
  <c r="N13" i="20"/>
  <c r="N3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3" i="20"/>
  <c r="Q2" i="20"/>
  <c r="Q61" i="20"/>
  <c r="P61" i="20"/>
  <c r="S11" i="20"/>
  <c r="T11" i="20"/>
  <c r="S56" i="20"/>
  <c r="T56" i="20"/>
  <c r="S44" i="20"/>
  <c r="T44" i="20"/>
  <c r="S28" i="20"/>
  <c r="T28" i="20"/>
  <c r="S22" i="20"/>
  <c r="T22" i="20"/>
  <c r="S18" i="20"/>
  <c r="T18" i="20"/>
  <c r="S14" i="20"/>
  <c r="T14" i="20"/>
  <c r="S10" i="20"/>
  <c r="T10" i="20"/>
  <c r="S6" i="20"/>
  <c r="T6" i="20"/>
  <c r="S59" i="20"/>
  <c r="T59" i="20"/>
  <c r="S55" i="20"/>
  <c r="T55" i="20"/>
  <c r="S51" i="20"/>
  <c r="T51" i="20"/>
  <c r="S47" i="20"/>
  <c r="T47" i="20"/>
  <c r="S43" i="20"/>
  <c r="T43" i="20"/>
  <c r="S39" i="20"/>
  <c r="T39" i="20"/>
  <c r="S35" i="20"/>
  <c r="T35" i="20"/>
  <c r="S31" i="20"/>
  <c r="T31" i="20"/>
  <c r="S27" i="20"/>
  <c r="T27" i="20"/>
  <c r="S23" i="20"/>
  <c r="T23" i="20"/>
  <c r="S15" i="20"/>
  <c r="T15" i="20"/>
  <c r="S7" i="20"/>
  <c r="T7" i="20"/>
  <c r="S48" i="20"/>
  <c r="T48" i="20"/>
  <c r="S36" i="20"/>
  <c r="T36" i="20"/>
  <c r="S24" i="20"/>
  <c r="T24" i="20"/>
  <c r="O32" i="20"/>
  <c r="R32" i="20"/>
  <c r="S17" i="20"/>
  <c r="T17" i="20"/>
  <c r="S9" i="20"/>
  <c r="T9" i="20"/>
  <c r="S58" i="20"/>
  <c r="T58" i="20"/>
  <c r="S50" i="20"/>
  <c r="T50" i="20"/>
  <c r="S46" i="20"/>
  <c r="T46" i="20"/>
  <c r="S42" i="20"/>
  <c r="T42" i="20"/>
  <c r="S38" i="20"/>
  <c r="T38" i="20"/>
  <c r="S34" i="20"/>
  <c r="T34" i="20"/>
  <c r="S30" i="20"/>
  <c r="T30" i="20"/>
  <c r="S26" i="20"/>
  <c r="T26" i="20"/>
  <c r="N61" i="20"/>
  <c r="S19" i="20"/>
  <c r="T19" i="20"/>
  <c r="S3" i="20"/>
  <c r="T3" i="20"/>
  <c r="S52" i="20"/>
  <c r="T52" i="20"/>
  <c r="S40" i="20"/>
  <c r="T40" i="20"/>
  <c r="S32" i="20"/>
  <c r="T32" i="20"/>
  <c r="S21" i="20"/>
  <c r="T21" i="20"/>
  <c r="S13" i="20"/>
  <c r="T13" i="20"/>
  <c r="S5" i="20"/>
  <c r="T5" i="20"/>
  <c r="S54" i="20"/>
  <c r="T54" i="20"/>
  <c r="S20" i="20"/>
  <c r="T20" i="20"/>
  <c r="S16" i="20"/>
  <c r="T16" i="20"/>
  <c r="S12" i="20"/>
  <c r="T12" i="20"/>
  <c r="S8" i="20"/>
  <c r="T8" i="20"/>
  <c r="S4" i="20"/>
  <c r="T4" i="20"/>
  <c r="S57" i="20"/>
  <c r="T57" i="20"/>
  <c r="S53" i="20"/>
  <c r="T53" i="20"/>
  <c r="S49" i="20"/>
  <c r="T49" i="20"/>
  <c r="S45" i="20"/>
  <c r="T45" i="20"/>
  <c r="S41" i="20"/>
  <c r="T41" i="20"/>
  <c r="S37" i="20"/>
  <c r="T37" i="20"/>
  <c r="S33" i="20"/>
  <c r="T33" i="20"/>
  <c r="S29" i="20"/>
  <c r="T29" i="20"/>
  <c r="S25" i="20"/>
  <c r="T25" i="20"/>
  <c r="T2" i="20"/>
  <c r="M61" i="20"/>
  <c r="S2" i="20"/>
  <c r="O3" i="20"/>
  <c r="R3" i="20"/>
  <c r="O2" i="20"/>
  <c r="O35" i="20"/>
  <c r="R35" i="20"/>
  <c r="O20" i="20"/>
  <c r="R20" i="20"/>
  <c r="O12" i="20"/>
  <c r="R12" i="20"/>
  <c r="O8" i="20"/>
  <c r="R8" i="20"/>
  <c r="O4" i="20"/>
  <c r="R4" i="20"/>
  <c r="O58" i="20"/>
  <c r="R58" i="20"/>
  <c r="O54" i="20"/>
  <c r="R54" i="20"/>
  <c r="O50" i="20"/>
  <c r="R50" i="20"/>
  <c r="O46" i="20"/>
  <c r="R46" i="20"/>
  <c r="O42" i="20"/>
  <c r="R42" i="20"/>
  <c r="O38" i="20"/>
  <c r="R38" i="20"/>
  <c r="O34" i="20"/>
  <c r="R34" i="20"/>
  <c r="O30" i="20"/>
  <c r="R30" i="20"/>
  <c r="O26" i="20"/>
  <c r="R26" i="20"/>
  <c r="O22" i="20"/>
  <c r="R22" i="20"/>
  <c r="O10" i="20"/>
  <c r="R10" i="20"/>
  <c r="O6" i="20"/>
  <c r="R6" i="20"/>
  <c r="O56" i="20"/>
  <c r="R56" i="20"/>
  <c r="O52" i="20"/>
  <c r="R52" i="20"/>
  <c r="O48" i="20"/>
  <c r="R48" i="20"/>
  <c r="O44" i="20"/>
  <c r="R44" i="20"/>
  <c r="O40" i="20"/>
  <c r="R40" i="20"/>
  <c r="O36" i="20"/>
  <c r="R36" i="20"/>
  <c r="O28" i="20"/>
  <c r="R28" i="20"/>
  <c r="O24" i="20"/>
  <c r="R24" i="20"/>
  <c r="O59" i="20"/>
  <c r="R59" i="20"/>
  <c r="O55" i="20"/>
  <c r="R55" i="20"/>
  <c r="O51" i="20"/>
  <c r="R51" i="20"/>
  <c r="O47" i="20"/>
  <c r="R47" i="20"/>
  <c r="O7" i="20"/>
  <c r="R7" i="20"/>
  <c r="O11" i="20"/>
  <c r="R11" i="20"/>
  <c r="O15" i="20"/>
  <c r="R15" i="20"/>
  <c r="O43" i="20"/>
  <c r="R43" i="20"/>
  <c r="O57" i="20"/>
  <c r="R57" i="20"/>
  <c r="O53" i="20"/>
  <c r="R53" i="20"/>
  <c r="O49" i="20"/>
  <c r="R49" i="20"/>
  <c r="O45" i="20"/>
  <c r="R45" i="20"/>
  <c r="O41" i="20"/>
  <c r="R41" i="20"/>
  <c r="O37" i="20"/>
  <c r="R37" i="20"/>
  <c r="O33" i="20"/>
  <c r="R33" i="20"/>
  <c r="O29" i="20"/>
  <c r="R29" i="20"/>
  <c r="O27" i="20"/>
  <c r="R27" i="20"/>
  <c r="O16" i="20"/>
  <c r="R16" i="20"/>
  <c r="O14" i="20"/>
  <c r="R14" i="20"/>
  <c r="O25" i="20"/>
  <c r="R25" i="20"/>
  <c r="O21" i="20"/>
  <c r="R21" i="20"/>
  <c r="O9" i="20"/>
  <c r="R9" i="20"/>
  <c r="O5" i="20"/>
  <c r="R5" i="20"/>
  <c r="O39" i="20"/>
  <c r="R39" i="20"/>
  <c r="O31" i="20"/>
  <c r="R31" i="20"/>
  <c r="O23" i="20"/>
  <c r="R23" i="20"/>
  <c r="O17" i="20"/>
  <c r="R17" i="20"/>
  <c r="O19" i="20"/>
  <c r="R19" i="20"/>
  <c r="O18" i="20"/>
  <c r="R18" i="20"/>
  <c r="O13" i="20"/>
  <c r="R13" i="20"/>
  <c r="N2" i="19"/>
  <c r="N24" i="19"/>
  <c r="U24" i="19"/>
  <c r="T24" i="19"/>
  <c r="O61" i="20"/>
  <c r="R2" i="20"/>
  <c r="T61" i="20"/>
  <c r="S61" i="20"/>
  <c r="U2" i="19"/>
  <c r="T2" i="19"/>
  <c r="P2" i="19"/>
  <c r="R61" i="20"/>
  <c r="S2" i="19"/>
  <c r="P24" i="19"/>
  <c r="S24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hurkmae</author>
  </authors>
  <commentList>
    <comment ref="AO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hurkmae:</t>
        </r>
        <r>
          <rPr>
            <sz val="9"/>
            <color indexed="81"/>
            <rFont val="Tahoma"/>
            <family val="2"/>
          </rPr>
          <t xml:space="preserve">
wisselend 7 of 15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hurkmae</author>
  </authors>
  <commentList>
    <comment ref="AO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hurkmae:</t>
        </r>
        <r>
          <rPr>
            <sz val="9"/>
            <color indexed="81"/>
            <rFont val="Tahoma"/>
            <family val="2"/>
          </rPr>
          <t xml:space="preserve">
7 of 15</t>
        </r>
      </text>
    </comment>
    <comment ref="AQ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hurkmae:</t>
        </r>
        <r>
          <rPr>
            <sz val="9"/>
            <color indexed="81"/>
            <rFont val="Tahoma"/>
            <family val="2"/>
          </rPr>
          <t xml:space="preserve">
7 of 15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hurkmae</author>
  </authors>
  <commentList>
    <comment ref="AN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hurkmae:</t>
        </r>
        <r>
          <rPr>
            <sz val="9"/>
            <color indexed="81"/>
            <rFont val="Tahoma"/>
            <family val="2"/>
          </rPr>
          <t xml:space="preserve">
7 of 15</t>
        </r>
      </text>
    </comment>
    <comment ref="AO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hurkmae:</t>
        </r>
        <r>
          <rPr>
            <sz val="9"/>
            <color indexed="81"/>
            <rFont val="Tahoma"/>
            <family val="2"/>
          </rPr>
          <t xml:space="preserve">
8 of 0</t>
        </r>
      </text>
    </comment>
    <comment ref="AP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hurkmae:</t>
        </r>
        <r>
          <rPr>
            <sz val="9"/>
            <color indexed="81"/>
            <rFont val="Tahoma"/>
            <family val="2"/>
          </rPr>
          <t xml:space="preserve">
8 of 15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hurkmae</author>
  </authors>
  <commentList>
    <comment ref="AQ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hurkmae:</t>
        </r>
        <r>
          <rPr>
            <sz val="9"/>
            <color indexed="81"/>
            <rFont val="Tahoma"/>
            <family val="2"/>
          </rPr>
          <t xml:space="preserve">
0 of 12
</t>
        </r>
      </text>
    </comment>
  </commentList>
</comments>
</file>

<file path=xl/sharedStrings.xml><?xml version="1.0" encoding="utf-8"?>
<sst xmlns="http://schemas.openxmlformats.org/spreadsheetml/2006/main" count="3337" uniqueCount="946">
  <si>
    <t>filiaal</t>
  </si>
  <si>
    <t>status</t>
  </si>
  <si>
    <t>Adres</t>
  </si>
  <si>
    <t>Winkelindeling</t>
  </si>
  <si>
    <t>PL</t>
  </si>
  <si>
    <t>Merk</t>
  </si>
  <si>
    <t>A003</t>
  </si>
  <si>
    <t>B1</t>
  </si>
  <si>
    <t>Groene Hilledijk 265  Rotterdam</t>
  </si>
  <si>
    <t>Groot Rek</t>
  </si>
  <si>
    <t>Metaal</t>
  </si>
  <si>
    <t>A004</t>
  </si>
  <si>
    <t>Brandstore</t>
  </si>
  <si>
    <t>Nieuwe Markt 51  Roosendaal</t>
  </si>
  <si>
    <t>Plastic</t>
  </si>
  <si>
    <t>A005</t>
  </si>
  <si>
    <t>Wouwsestraat 17  Bergen op Zoom</t>
  </si>
  <si>
    <t>Kast Brandstore</t>
  </si>
  <si>
    <t>Groot</t>
  </si>
  <si>
    <t>A007</t>
  </si>
  <si>
    <t>Venestraat 7  Den Haag</t>
  </si>
  <si>
    <t>Klein</t>
  </si>
  <si>
    <t>A008</t>
  </si>
  <si>
    <t>Fahrenheitstraat 579  Den Haag</t>
  </si>
  <si>
    <t>Zon</t>
  </si>
  <si>
    <t>A011</t>
  </si>
  <si>
    <t>A3</t>
  </si>
  <si>
    <t>Plaats 21A  Zoetermeer</t>
  </si>
  <si>
    <t>Gondolla</t>
  </si>
  <si>
    <t>(50-50 zon correctie)</t>
  </si>
  <si>
    <t>A012</t>
  </si>
  <si>
    <t>Hof van Holland 10  Zwijndrecht</t>
  </si>
  <si>
    <t>Klein rek</t>
  </si>
  <si>
    <t>A013</t>
  </si>
  <si>
    <t>Gorech Oost 131  Hoogezand</t>
  </si>
  <si>
    <t>Afsluit Ray Ban</t>
  </si>
  <si>
    <t>A014</t>
  </si>
  <si>
    <t>Sallandsestraat 2  Hardenberg</t>
  </si>
  <si>
    <t>wandbord</t>
  </si>
  <si>
    <t>A016</t>
  </si>
  <si>
    <t>A3+</t>
  </si>
  <si>
    <t>Pleintjes 125  Veldhoven</t>
  </si>
  <si>
    <t>A017</t>
  </si>
  <si>
    <t>Passage 1  Papendrecht</t>
  </si>
  <si>
    <t>Zonnebrillen</t>
  </si>
  <si>
    <t>A018</t>
  </si>
  <si>
    <t>Walstraat 70  Vlissingen</t>
  </si>
  <si>
    <t>A019</t>
  </si>
  <si>
    <t xml:space="preserve">A1 </t>
  </si>
  <si>
    <t>Einderstraat 36  Kerkrade</t>
  </si>
  <si>
    <t>#</t>
  </si>
  <si>
    <t>Hans Anders</t>
  </si>
  <si>
    <t>New Balance</t>
  </si>
  <si>
    <t>Puma</t>
  </si>
  <si>
    <t>Ted baker</t>
  </si>
  <si>
    <t>Artlife</t>
  </si>
  <si>
    <t>Kenzo</t>
  </si>
  <si>
    <t>Rayban</t>
  </si>
  <si>
    <t>Hello kitty</t>
  </si>
  <si>
    <t>Cars</t>
  </si>
  <si>
    <t>A020</t>
  </si>
  <si>
    <t>Kamperfoelie 8  Leidschendam</t>
  </si>
  <si>
    <t>kids rek groot</t>
  </si>
  <si>
    <t>A021</t>
  </si>
  <si>
    <t>St. Jorisplein 67  Ridderkerk</t>
  </si>
  <si>
    <t>Kids rek klein</t>
  </si>
  <si>
    <t>A022</t>
  </si>
  <si>
    <t>Beneden Oosterdiep 165  Veendam</t>
  </si>
  <si>
    <t>Kids rek brandstore</t>
  </si>
  <si>
    <t>A023</t>
  </si>
  <si>
    <t>De Plas 10  Raalte</t>
  </si>
  <si>
    <t>A024</t>
  </si>
  <si>
    <t>Hoogstraat 16  Wageningen</t>
  </si>
  <si>
    <t>A025</t>
  </si>
  <si>
    <t>A1</t>
  </si>
  <si>
    <t>De Swaenenborgh 4  Meppel</t>
  </si>
  <si>
    <t>A027</t>
  </si>
  <si>
    <t>A3+ (1000 brillen)</t>
  </si>
  <si>
    <t>Paddepoel,Groningen</t>
  </si>
  <si>
    <t>A029</t>
  </si>
  <si>
    <t>Oosterstraat 10  Steenwijk</t>
  </si>
  <si>
    <t>A030</t>
  </si>
  <si>
    <t>Lange Nering 140  Emmeloord</t>
  </si>
  <si>
    <t>A031</t>
  </si>
  <si>
    <t>Raadhuisplein 2B  Heerhugowaard</t>
  </si>
  <si>
    <t>A032</t>
  </si>
  <si>
    <t>Keizerswaard 78  Rotterdam</t>
  </si>
  <si>
    <t>A033</t>
  </si>
  <si>
    <t>Schoenmakersstraat 3  Harderwijk</t>
  </si>
  <si>
    <t>A034</t>
  </si>
  <si>
    <t>Velserhof 91  Ijmuiden</t>
  </si>
  <si>
    <t>A035</t>
  </si>
  <si>
    <t>Aalsumerpoort 1  Dokkum</t>
  </si>
  <si>
    <t>A036</t>
  </si>
  <si>
    <t>Kerkbuurt 66A  Sliedrecht</t>
  </si>
  <si>
    <t>A037</t>
  </si>
  <si>
    <t>Koningshoek 92-419  Maassluis</t>
  </si>
  <si>
    <t>A038</t>
  </si>
  <si>
    <t>A3+ 1000 monturen</t>
  </si>
  <si>
    <t>Krimpen a/d Yssel</t>
  </si>
  <si>
    <t>A039</t>
  </si>
  <si>
    <t>A1+</t>
  </si>
  <si>
    <t>Schild 9  Rijssen</t>
  </si>
  <si>
    <t>A040</t>
  </si>
  <si>
    <t>Misterstraat 39  Winterswijk</t>
  </si>
  <si>
    <t>A041</t>
  </si>
  <si>
    <t>Traay 31  Driebergen</t>
  </si>
  <si>
    <t>A042</t>
  </si>
  <si>
    <t>De Kloostertuin 28  Boxmeer</t>
  </si>
  <si>
    <t>A043</t>
  </si>
  <si>
    <t>Kronenburggalerij 13  Arnhem</t>
  </si>
  <si>
    <t>A044</t>
  </si>
  <si>
    <t>Rechterstraat 22  Boxtel</t>
  </si>
  <si>
    <t>A045</t>
  </si>
  <si>
    <t>Hellevoetsluis</t>
  </si>
  <si>
    <t>A046</t>
  </si>
  <si>
    <t>Landstraat 49  Delfzijl</t>
  </si>
  <si>
    <t>A047</t>
  </si>
  <si>
    <t>Kalverstraat 10  Veghel</t>
  </si>
  <si>
    <t>A048</t>
  </si>
  <si>
    <t>Passage Vreeburg 5  Rosmalen</t>
  </si>
  <si>
    <t>A049</t>
  </si>
  <si>
    <t>Spoorstraat 61 Haaksbergen</t>
  </si>
  <si>
    <t>A050</t>
  </si>
  <si>
    <t>Achterbaan 23  Huizen</t>
  </si>
  <si>
    <t>A051</t>
  </si>
  <si>
    <t>Spoorlaan 3  Nunspeet</t>
  </si>
  <si>
    <t>A052</t>
  </si>
  <si>
    <t>Dobbe 36-38  Zwolle-Noord</t>
  </si>
  <si>
    <t>A053</t>
  </si>
  <si>
    <t>Midstraat 151  Joure</t>
  </si>
  <si>
    <t>A054</t>
  </si>
  <si>
    <t>Voorstraat 38  Woerden</t>
  </si>
  <si>
    <t>A056</t>
  </si>
  <si>
    <t>Princestraat 22A  Katwijk</t>
  </si>
  <si>
    <t>A057</t>
  </si>
  <si>
    <t>Grietsestraat 20  Zevenaar</t>
  </si>
  <si>
    <t>A058</t>
  </si>
  <si>
    <t>Vierwiekenplein 24 Oud-Beijerland</t>
  </si>
  <si>
    <t>A059</t>
  </si>
  <si>
    <t>Weidestraat 26  Ijsselstein</t>
  </si>
  <si>
    <t>A060</t>
  </si>
  <si>
    <t>Laanstraat 27  Baarn</t>
  </si>
  <si>
    <t>A062</t>
  </si>
  <si>
    <t>Dorpsstraat 74A  Mijdrecht</t>
  </si>
  <si>
    <t>A063</t>
  </si>
  <si>
    <t>Fonteinstraat 13C  Leerdam</t>
  </si>
  <si>
    <t>A064</t>
  </si>
  <si>
    <t>Den Bosch Helftheuvel passage</t>
  </si>
  <si>
    <t>A066</t>
  </si>
  <si>
    <t>Bilgaardpassage 56  Leeuwarden</t>
  </si>
  <si>
    <t>A067</t>
  </si>
  <si>
    <t>Burchtplein 29 Etten-Leur</t>
  </si>
  <si>
    <t>A068</t>
  </si>
  <si>
    <t>Deurningerstraat 19  Oldenzaal</t>
  </si>
  <si>
    <t>A069</t>
  </si>
  <si>
    <t>Geesterduin 38  Castricum</t>
  </si>
  <si>
    <t>A070</t>
  </si>
  <si>
    <t>Friesestraat 62  Coevorden</t>
  </si>
  <si>
    <t>A071</t>
  </si>
  <si>
    <t>Nieuwe Markt 11  Borne</t>
  </si>
  <si>
    <t>A073</t>
  </si>
  <si>
    <t>Capelle a/d Yssel</t>
  </si>
  <si>
    <t>A074</t>
  </si>
  <si>
    <t>W.C.  Hoofdpoort 5  Kaatsheuvel</t>
  </si>
  <si>
    <t>A076</t>
  </si>
  <si>
    <t>Dorpsstraat 34  Putten</t>
  </si>
  <si>
    <t>A077</t>
  </si>
  <si>
    <t>Wagnerplein 20  Tilburg-Noord</t>
  </si>
  <si>
    <t>A078</t>
  </si>
  <si>
    <t>Steenstraat 32  Hulst</t>
  </si>
  <si>
    <t>A079</t>
  </si>
  <si>
    <t>Langstraat 12  Nijkerk</t>
  </si>
  <si>
    <t>A080</t>
  </si>
  <si>
    <t>Het Ruim 41  Dronten</t>
  </si>
  <si>
    <t>A081</t>
  </si>
  <si>
    <t>Heerestraat 132  Roden</t>
  </si>
  <si>
    <t>A082</t>
  </si>
  <si>
    <t>Hoofdstraat Oost 6  Wolvega</t>
  </si>
  <si>
    <t>A083</t>
  </si>
  <si>
    <t>Hof van Spaland 73  Schiedam</t>
  </si>
  <si>
    <t>A084</t>
  </si>
  <si>
    <t>Utr. Kanaaleiland</t>
  </si>
  <si>
    <t>A085</t>
  </si>
  <si>
    <t>Rijnsburgpassage 8  Wassenaar</t>
  </si>
  <si>
    <t>A086</t>
  </si>
  <si>
    <t>Kinheim 305  Hoogvliet</t>
  </si>
  <si>
    <t>A087</t>
  </si>
  <si>
    <t>Everwijnstraat 21B  Culemborg</t>
  </si>
  <si>
    <t>A088</t>
  </si>
  <si>
    <t>Hoofdstraat 113  Epe</t>
  </si>
  <si>
    <t>A089</t>
  </si>
  <si>
    <t>Delft</t>
  </si>
  <si>
    <t>A090</t>
  </si>
  <si>
    <t>Passage 108  Nieuwegein</t>
  </si>
  <si>
    <t>A091</t>
  </si>
  <si>
    <t>Hoogstraat 157  Rotterdam</t>
  </si>
  <si>
    <t>A092</t>
  </si>
  <si>
    <t>Raadhuisplein 3  Stein</t>
  </si>
  <si>
    <t>A093</t>
  </si>
  <si>
    <t>Binnenweg 117  Heemstede</t>
  </si>
  <si>
    <t>A094</t>
  </si>
  <si>
    <t>Standerdmolen 33  Leiden</t>
  </si>
  <si>
    <t>A095</t>
  </si>
  <si>
    <t>Peppeloweg  Rotterdam</t>
  </si>
  <si>
    <t>A096</t>
  </si>
  <si>
    <t>Macadocenter 46  Alblasserdam</t>
  </si>
  <si>
    <t>A097</t>
  </si>
  <si>
    <t>De Kwinkelier 49a Bilthoven</t>
  </si>
  <si>
    <t>A098</t>
  </si>
  <si>
    <t>Oslostraat 45 Almere-Buiten</t>
  </si>
  <si>
    <t>A100</t>
  </si>
  <si>
    <t>Nieuwsteeg 31-33  Hoorn</t>
  </si>
  <si>
    <t>A101</t>
  </si>
  <si>
    <t>Westzijde 60  Zaandam</t>
  </si>
  <si>
    <t>A103</t>
  </si>
  <si>
    <t>Hanzestraat 153 Arnhem</t>
  </si>
  <si>
    <t>A104</t>
  </si>
  <si>
    <t>Europaboulevard 326 Alkmaar</t>
  </si>
  <si>
    <t>A106</t>
  </si>
  <si>
    <t>Kleine beer 11 Rotterdam Alex</t>
  </si>
  <si>
    <t>A107</t>
  </si>
  <si>
    <t>Weth.Sangerstr.57 Beek (Makado)</t>
  </si>
  <si>
    <t>A109</t>
  </si>
  <si>
    <t>Nieuwe laagzijde 5 Schagen</t>
  </si>
  <si>
    <t>A112</t>
  </si>
  <si>
    <t>Bisonspoor 1067-1069 Maarssen</t>
  </si>
  <si>
    <t>A114</t>
  </si>
  <si>
    <t>Het Kleine Loo 214 Den Haag</t>
  </si>
  <si>
    <t>A117</t>
  </si>
  <si>
    <t>Rompertpassage 38</t>
  </si>
  <si>
    <t>A118</t>
  </si>
  <si>
    <t>Kruisstraat 10 Almere Haven</t>
  </si>
  <si>
    <t>A120</t>
  </si>
  <si>
    <t>Zijlstraat 65  Haarlem</t>
  </si>
  <si>
    <t>A123</t>
  </si>
  <si>
    <t>Kerkweg 23 Heemskerk</t>
  </si>
  <si>
    <t>A124</t>
  </si>
  <si>
    <t>Joop van weezelhof 3 Amsterdam</t>
  </si>
  <si>
    <t>A131</t>
  </si>
  <si>
    <t>Stipeplein 16 Oosterwolde</t>
  </si>
  <si>
    <t>A135</t>
  </si>
  <si>
    <t>Haarlem Schalkw</t>
  </si>
  <si>
    <t>A136</t>
  </si>
  <si>
    <t>Hoofdstraat 10 Best</t>
  </si>
  <si>
    <t>A137</t>
  </si>
  <si>
    <t>Heksenwaag 43 Breda</t>
  </si>
  <si>
    <t>A140</t>
  </si>
  <si>
    <t>Oude Ebbingestraat 57  Groningen</t>
  </si>
  <si>
    <t>A141</t>
  </si>
  <si>
    <t>Nieuwerkerk</t>
  </si>
  <si>
    <t>A142</t>
  </si>
  <si>
    <t>Salmstraat 80 Geleen</t>
  </si>
  <si>
    <t>A148</t>
  </si>
  <si>
    <t>Jodenstraat 30, Venlo</t>
  </si>
  <si>
    <t>A150</t>
  </si>
  <si>
    <t>Laat 94A  Alkmaar</t>
  </si>
  <si>
    <t>A152</t>
  </si>
  <si>
    <t>Wieenpassage 6, Venlo</t>
  </si>
  <si>
    <t>A153</t>
  </si>
  <si>
    <t>Wesseler-Nering 24 Enschede</t>
  </si>
  <si>
    <t>A156</t>
  </si>
  <si>
    <t>Moleneindplein 25, Vught</t>
  </si>
  <si>
    <t>A158</t>
  </si>
  <si>
    <t>P.A. de Kok plein, Dordrecht</t>
  </si>
  <si>
    <t>A159</t>
  </si>
  <si>
    <t>Raadhuisplein 6A, Apeldoorn</t>
  </si>
  <si>
    <t>A160</t>
  </si>
  <si>
    <t>Maandereinde 16  Ede</t>
  </si>
  <si>
    <t>A162</t>
  </si>
  <si>
    <t>De Middend 46-48 Bovenkarspel</t>
  </si>
  <si>
    <t>A163</t>
  </si>
  <si>
    <t>Tramstraat 4 Dongen</t>
  </si>
  <si>
    <t>A165</t>
  </si>
  <si>
    <t>Lekkenburg 47 Gouda</t>
  </si>
  <si>
    <t>A168</t>
  </si>
  <si>
    <t>Boschstraat 42, Zaltbommel</t>
  </si>
  <si>
    <t>A169</t>
  </si>
  <si>
    <t>Varkensmarkt 8b, Lichtenvoorde</t>
  </si>
  <si>
    <t>A171</t>
  </si>
  <si>
    <t>Klanderij 62 Enschede</t>
  </si>
  <si>
    <t>A172</t>
  </si>
  <si>
    <t>Marktpromenade 26, Wijchen</t>
  </si>
  <si>
    <t>A173</t>
  </si>
  <si>
    <t>Burchtstraat 51 Nijmegen</t>
  </si>
  <si>
    <t>A176</t>
  </si>
  <si>
    <t>Barendrecht</t>
  </si>
  <si>
    <t>A179</t>
  </si>
  <si>
    <t>Brusselsepoort 35, Maastricht</t>
  </si>
  <si>
    <t>A180</t>
  </si>
  <si>
    <t>WC Eglantier 661, Apeldoorn</t>
  </si>
  <si>
    <t>A181</t>
  </si>
  <si>
    <t>Uitslagweg 93-5, Hengelo</t>
  </si>
  <si>
    <t>A183</t>
  </si>
  <si>
    <t>Statenweg 11, Emmen</t>
  </si>
  <si>
    <t>A185</t>
  </si>
  <si>
    <t>Dorpstraat 88, Elst</t>
  </si>
  <si>
    <t>A186</t>
  </si>
  <si>
    <t>De Brinken 14 Haren</t>
  </si>
  <si>
    <t>A187</t>
  </si>
  <si>
    <t>Nuenen</t>
  </si>
  <si>
    <t>A188</t>
  </si>
  <si>
    <t>Bovenstestraat 2A, Echt</t>
  </si>
  <si>
    <t>A190</t>
  </si>
  <si>
    <t>Maastricht</t>
  </si>
  <si>
    <t>A191</t>
  </si>
  <si>
    <t>Brink 2, Beilen</t>
  </si>
  <si>
    <t>A192</t>
  </si>
  <si>
    <t>Emiclaerhof 40, Amersfoort</t>
  </si>
  <si>
    <t>A194</t>
  </si>
  <si>
    <t>Veenslag 17-19, Veenendaal</t>
  </si>
  <si>
    <t>A195</t>
  </si>
  <si>
    <t>Langestraat 51, Huissen</t>
  </si>
  <si>
    <t>A196</t>
  </si>
  <si>
    <t>Keizerstraat 2B, Deventer</t>
  </si>
  <si>
    <t>A197</t>
  </si>
  <si>
    <t>Heuvel 8,Druten</t>
  </si>
  <si>
    <t>A199</t>
  </si>
  <si>
    <t>J.van Schaffelaarstr, Barneveld</t>
  </si>
  <si>
    <t>A200</t>
  </si>
  <si>
    <t>Wilhelminaplein 19-20,Naaldwijk</t>
  </si>
  <si>
    <t>A201</t>
  </si>
  <si>
    <t>het rond 152,Houten</t>
  </si>
  <si>
    <t>A202</t>
  </si>
  <si>
    <t>De Schans 26,Leek</t>
  </si>
  <si>
    <t>A203</t>
  </si>
  <si>
    <t>Kaaistraat 72, Steenbergen</t>
  </si>
  <si>
    <t>A204</t>
  </si>
  <si>
    <t>Heuvel 27, Geldrop</t>
  </si>
  <si>
    <t>A205</t>
  </si>
  <si>
    <t>Geldersestraat 17, Geldermalsen</t>
  </si>
  <si>
    <t>A206</t>
  </si>
  <si>
    <t>HendrikIdoAmbacht</t>
  </si>
  <si>
    <t>A207</t>
  </si>
  <si>
    <t>Nieuwstraat 17b,Gemert</t>
  </si>
  <si>
    <t>A208</t>
  </si>
  <si>
    <t>Kerkstraat 24,Bodegraven</t>
  </si>
  <si>
    <t>A209</t>
  </si>
  <si>
    <t>Brugstraat 20,Ommen</t>
  </si>
  <si>
    <t>A210</t>
  </si>
  <si>
    <t>Spoorstraat 30A  Den Helder</t>
  </si>
  <si>
    <t>A212</t>
  </si>
  <si>
    <t>van Weedestraat 82,Soest</t>
  </si>
  <si>
    <t>A213</t>
  </si>
  <si>
    <t>Kerkstraat 37, Brunssum</t>
  </si>
  <si>
    <t>A214</t>
  </si>
  <si>
    <t>Kooikersgracht 2,Leusden</t>
  </si>
  <si>
    <t>A215</t>
  </si>
  <si>
    <t>Zandbergstraat 3,Doesburg</t>
  </si>
  <si>
    <t>A216</t>
  </si>
  <si>
    <t>EchtenskanaalNZ,Klazienaveen</t>
  </si>
  <si>
    <t>A217</t>
  </si>
  <si>
    <t>Zijdtsraat,Aalsmeer</t>
  </si>
  <si>
    <t>A218</t>
  </si>
  <si>
    <t>Burg.Baumannlaan,Rotterdam</t>
  </si>
  <si>
    <t>A219</t>
  </si>
  <si>
    <t>Postelstraat 37a,Someren</t>
  </si>
  <si>
    <t>A220</t>
  </si>
  <si>
    <t>Westermarkt 19,Tilburg</t>
  </si>
  <si>
    <t>A221</t>
  </si>
  <si>
    <t>Hoofdstraat 170, Schijndel</t>
  </si>
  <si>
    <t>A222</t>
  </si>
  <si>
    <t>Westerwater 18, Berkel &amp; Rodenr</t>
  </si>
  <si>
    <t>A223</t>
  </si>
  <si>
    <t>Grotestraat 192,Nijverdal</t>
  </si>
  <si>
    <t>A224</t>
  </si>
  <si>
    <t>Molenstraat 32, Lochem</t>
  </si>
  <si>
    <t>A225</t>
  </si>
  <si>
    <t>Noordhaven 60,Zevenbergen</t>
  </si>
  <si>
    <t>A226</t>
  </si>
  <si>
    <t>Grotestraat 78, Goor</t>
  </si>
  <si>
    <t>A227</t>
  </si>
  <si>
    <t>Westeinde 23, Vriezenveen</t>
  </si>
  <si>
    <t>A228</t>
  </si>
  <si>
    <t>De Brink 27, Losser</t>
  </si>
  <si>
    <t>A229</t>
  </si>
  <si>
    <t>Dijkstraat 45, Bolsward</t>
  </si>
  <si>
    <t>A230</t>
  </si>
  <si>
    <t>Roggenstraat 12 Zwolle</t>
  </si>
  <si>
    <t>A231</t>
  </si>
  <si>
    <t>kuiperstraat 52 Vlaardingen</t>
  </si>
  <si>
    <t>A232</t>
  </si>
  <si>
    <t>Hesseplaats 233, Rotterdam</t>
  </si>
  <si>
    <t>A233</t>
  </si>
  <si>
    <t>Kinkerstraat 283, Amsterdam</t>
  </si>
  <si>
    <t>A234</t>
  </si>
  <si>
    <t>Middenwaard 94,Heerhugowaard</t>
  </si>
  <si>
    <t>A235</t>
  </si>
  <si>
    <t>Ouddiemerlaan 191,Diemen</t>
  </si>
  <si>
    <t>A236</t>
  </si>
  <si>
    <t>Pampusweg 18, Muiden</t>
  </si>
  <si>
    <t>A237</t>
  </si>
  <si>
    <t>De Leim5, Maastricht</t>
  </si>
  <si>
    <t>A238</t>
  </si>
  <si>
    <t>Eindhoven</t>
  </si>
  <si>
    <t>A239</t>
  </si>
  <si>
    <t>De Loper 42 Vlaardingen</t>
  </si>
  <si>
    <t>A240</t>
  </si>
  <si>
    <t>Ackerhof 27 Pijnacker</t>
  </si>
  <si>
    <t>A241</t>
  </si>
  <si>
    <t>Steenweg 29 Utrecht</t>
  </si>
  <si>
    <t>A242</t>
  </si>
  <si>
    <t>De Savornin Lohmanplein 39A Den Haag</t>
  </si>
  <si>
    <t>A243</t>
  </si>
  <si>
    <t>Sniederslaan 6 Bladel</t>
  </si>
  <si>
    <t>A244</t>
  </si>
  <si>
    <t>Heyhoefpromenade 6-8 Tilburg</t>
  </si>
  <si>
    <t>A245</t>
  </si>
  <si>
    <t>Maasburg 34 Cuijk</t>
  </si>
  <si>
    <t>A246</t>
  </si>
  <si>
    <t>Markt 41 Panningen</t>
  </si>
  <si>
    <t>A247</t>
  </si>
  <si>
    <t>Lopikerstraat 18 Schoonhoven</t>
  </si>
  <si>
    <t>A248</t>
  </si>
  <si>
    <t>Karel de groteplein 9 Deventer</t>
  </si>
  <si>
    <t>A249</t>
  </si>
  <si>
    <t>Zandpad 112 Middelharnis</t>
  </si>
  <si>
    <t>A250</t>
  </si>
  <si>
    <t>Ginnekenstraat 137  Breda</t>
  </si>
  <si>
    <t>A251</t>
  </si>
  <si>
    <t>Brusselplein Utrecht Leidsche Rijn</t>
  </si>
  <si>
    <t>A252</t>
  </si>
  <si>
    <t>Callunaplein 1 Dieren</t>
  </si>
  <si>
    <t>A253</t>
  </si>
  <si>
    <t>Stationsstraat 68 Ermelo</t>
  </si>
  <si>
    <t>A254</t>
  </si>
  <si>
    <t>Burgemeester van Baarnstraat 4 Volendam</t>
  </si>
  <si>
    <t>A255</t>
  </si>
  <si>
    <t>Amsterdam</t>
  </si>
  <si>
    <t>A256</t>
  </si>
  <si>
    <t>Oostburg</t>
  </si>
  <si>
    <t>A270</t>
  </si>
  <si>
    <t>Schapenmarkt 7,  Den Bosch</t>
  </si>
  <si>
    <t>A290</t>
  </si>
  <si>
    <t>Haarlemmerstraat 1  Leiden</t>
  </si>
  <si>
    <t>A310</t>
  </si>
  <si>
    <t>Gedemptepol 15-17  Sneek</t>
  </si>
  <si>
    <t>A315</t>
  </si>
  <si>
    <t>Dijkstraat 15  Franeker</t>
  </si>
  <si>
    <t>A317</t>
  </si>
  <si>
    <t>Stationsstraat 29  Deurne</t>
  </si>
  <si>
    <t>A318</t>
  </si>
  <si>
    <t>Hofstraat 4  Venray</t>
  </si>
  <si>
    <t>A319</t>
  </si>
  <si>
    <t>Zwanenveld 90-84B  Nijmegen</t>
  </si>
  <si>
    <t>A330</t>
  </si>
  <si>
    <t>Langestraat 128  Hilversum</t>
  </si>
  <si>
    <t>A350</t>
  </si>
  <si>
    <t>Beukerstraat 68  Zutphen</t>
  </si>
  <si>
    <t>A370</t>
  </si>
  <si>
    <t>Roggestraat 17  Arnhem</t>
  </si>
  <si>
    <t>A390</t>
  </si>
  <si>
    <t>Kerkstraat 36  Helmond</t>
  </si>
  <si>
    <t>A410</t>
  </si>
  <si>
    <t>Terwaenen 29-31  Oss</t>
  </si>
  <si>
    <t>A430</t>
  </si>
  <si>
    <t>Westerstraat 21  Purmerend</t>
  </si>
  <si>
    <t>A450</t>
  </si>
  <si>
    <t>Beverhof 38A  Beverwijk</t>
  </si>
  <si>
    <t>A470</t>
  </si>
  <si>
    <t>Corio Center 4  Heerlen</t>
  </si>
  <si>
    <t>A490</t>
  </si>
  <si>
    <t>Heuvelstraat 8-10  Tilburg</t>
  </si>
  <si>
    <t>A510</t>
  </si>
  <si>
    <t>Ferd. Bolstraat 118  Amsterdam</t>
  </si>
  <si>
    <t>A550</t>
  </si>
  <si>
    <t>Gasthuisstraat 59  Gorinchem</t>
  </si>
  <si>
    <t>A590</t>
  </si>
  <si>
    <t>Ruiterskwartier 22  Leeuwarden</t>
  </si>
  <si>
    <t>A610</t>
  </si>
  <si>
    <t>Hoogstraat 19-21  Gouda</t>
  </si>
  <si>
    <t>A630</t>
  </si>
  <si>
    <t>Korte Heezenstraat 3  Doetinchem</t>
  </si>
  <si>
    <t>A650</t>
  </si>
  <si>
    <t>Langestraat 123  Amersfoort</t>
  </si>
  <si>
    <t>A690</t>
  </si>
  <si>
    <t>W.C. Woensel 76  Eindhoven</t>
  </si>
  <si>
    <t>A730</t>
  </si>
  <si>
    <t>Statenplein 81  Dordrecht</t>
  </si>
  <si>
    <t>A750</t>
  </si>
  <si>
    <t>Begijnenhofstraat 3A  Sittard</t>
  </si>
  <si>
    <t>A770</t>
  </si>
  <si>
    <t>Grotestraat 133  Almelo</t>
  </si>
  <si>
    <t>A790</t>
  </si>
  <si>
    <t>Hamstraat 42  Roermond</t>
  </si>
  <si>
    <t>A800</t>
  </si>
  <si>
    <t>A1+ (extra merk)</t>
  </si>
  <si>
    <t>muntpassage 41  Weert</t>
  </si>
  <si>
    <t>A810</t>
  </si>
  <si>
    <t>Ganzepoortstraat 18  Goes</t>
  </si>
  <si>
    <t>A820</t>
  </si>
  <si>
    <t>Lambertuspassage 13  Hengelo</t>
  </si>
  <si>
    <t>A830</t>
  </si>
  <si>
    <t>Kruisstraat 42  Assen</t>
  </si>
  <si>
    <t>A840</t>
  </si>
  <si>
    <t>Kanaalstraat 35-37  Lisse</t>
  </si>
  <si>
    <t>A850</t>
  </si>
  <si>
    <t>Slotlaan 120  Zeist</t>
  </si>
  <si>
    <t>A860</t>
  </si>
  <si>
    <t>Hoofdstraat 41  Emmen</t>
  </si>
  <si>
    <t>A870</t>
  </si>
  <si>
    <t>Nieuwstraat 83  Spijkenisse</t>
  </si>
  <si>
    <t>A880</t>
  </si>
  <si>
    <t>In de Bogaard P29  Rijswijk</t>
  </si>
  <si>
    <t>A890</t>
  </si>
  <si>
    <t>Utrecht overvecht</t>
  </si>
  <si>
    <t>A900</t>
  </si>
  <si>
    <t>Middenweg 26  Amsterdam</t>
  </si>
  <si>
    <t>A910</t>
  </si>
  <si>
    <t>Bijlmerplein 723  Amsterdam</t>
  </si>
  <si>
    <t>A920</t>
  </si>
  <si>
    <t>Corridor 4  Valkenswaard</t>
  </si>
  <si>
    <t>A930</t>
  </si>
  <si>
    <t>Oudeweg 12  Drachten</t>
  </si>
  <si>
    <t>A940</t>
  </si>
  <si>
    <t>Agorahof 7  Lelystad</t>
  </si>
  <si>
    <t>A950</t>
  </si>
  <si>
    <t>Lange Viele 59  Middelburg</t>
  </si>
  <si>
    <t>A951</t>
  </si>
  <si>
    <t>Waterstraat 75  Tiel</t>
  </si>
  <si>
    <t>A955</t>
  </si>
  <si>
    <t>Nieuwe Brink  15  Bussum</t>
  </si>
  <si>
    <t>A958</t>
  </si>
  <si>
    <t>Langestraat 70  Winschoten</t>
  </si>
  <si>
    <t>A961</t>
  </si>
  <si>
    <t>Oudestraat 19  Kampen</t>
  </si>
  <si>
    <t>A964</t>
  </si>
  <si>
    <t>Havenstraat 4  Terneuzen</t>
  </si>
  <si>
    <t>A967</t>
  </si>
  <si>
    <t>Corridor 52  Veenendaal</t>
  </si>
  <si>
    <t>A970</t>
  </si>
  <si>
    <t>Alphen a/d Rijn</t>
  </si>
  <si>
    <t>A975</t>
  </si>
  <si>
    <t>Concourslaan 25  Hoofddorp</t>
  </si>
  <si>
    <t>A977</t>
  </si>
  <si>
    <t>A3+  (1000 brillen)</t>
  </si>
  <si>
    <t>Zuidplein Hoog 622  Rotterdam</t>
  </si>
  <si>
    <t>A978</t>
  </si>
  <si>
    <t>Almere</t>
  </si>
  <si>
    <t>A979</t>
  </si>
  <si>
    <t>Hoofdstraat 177  Hoogeveen</t>
  </si>
  <si>
    <t>A980</t>
  </si>
  <si>
    <t>Tussen Meer 61  Amsterdam</t>
  </si>
  <si>
    <t>A981</t>
  </si>
  <si>
    <t>Leyweg 908  Den Haag</t>
  </si>
  <si>
    <t>A982</t>
  </si>
  <si>
    <t>Dracht 122  Heerenveen</t>
  </si>
  <si>
    <t>A983</t>
  </si>
  <si>
    <t>Stationstraat 42  Waalwijk</t>
  </si>
  <si>
    <t>A984</t>
  </si>
  <si>
    <t>Hoogstraat 35  Schiedam</t>
  </si>
  <si>
    <t>A985</t>
  </si>
  <si>
    <t>Marktstraat 47B  Uden</t>
  </si>
  <si>
    <t>A986</t>
  </si>
  <si>
    <t>Arendshof 45  Oosterhout</t>
  </si>
  <si>
    <t>A987</t>
  </si>
  <si>
    <t>A'dam Buiksl.meer</t>
  </si>
  <si>
    <t>A989</t>
  </si>
  <si>
    <t>Oude Markt 1  Stadskanaal</t>
  </si>
  <si>
    <t>A990</t>
  </si>
  <si>
    <t>Nieuwe Binnenweg 253  Rotterdam</t>
  </si>
  <si>
    <t>AC05</t>
  </si>
  <si>
    <t>Handelsplein 3  Amstelveen</t>
  </si>
  <si>
    <t xml:space="preserve"> Plaats</t>
  </si>
  <si>
    <t>Datum laatste inrichting</t>
  </si>
  <si>
    <t>Aantal schappen</t>
  </si>
  <si>
    <t>Wandbord</t>
  </si>
  <si>
    <t>RB afsluit</t>
  </si>
  <si>
    <t>ZON?</t>
  </si>
  <si>
    <t>Totaal corr. Posities</t>
  </si>
  <si>
    <t>Totaal Zon posities</t>
  </si>
  <si>
    <t>Aantal private label posities</t>
  </si>
  <si>
    <t>Aantal merkposities</t>
  </si>
  <si>
    <t>Aantal Home Brand posities</t>
  </si>
  <si>
    <t>PL aandeel</t>
  </si>
  <si>
    <t>Merkaandeel</t>
  </si>
  <si>
    <t xml:space="preserve">HB aandeel </t>
  </si>
  <si>
    <t>Tommy hilfiger</t>
  </si>
  <si>
    <t>Lacoste</t>
  </si>
  <si>
    <t>Nike</t>
  </si>
  <si>
    <t>Boss Orange</t>
  </si>
  <si>
    <t>Pierre Cardin</t>
  </si>
  <si>
    <t>Humberto</t>
  </si>
  <si>
    <t>Calvin klein</t>
  </si>
  <si>
    <t>Ted Baker</t>
  </si>
  <si>
    <t>Vogue</t>
  </si>
  <si>
    <t>Ciomo</t>
  </si>
  <si>
    <t>Dysygn</t>
  </si>
  <si>
    <t>Flexon</t>
  </si>
  <si>
    <t>Nike flexon</t>
  </si>
  <si>
    <t>Timerland</t>
  </si>
  <si>
    <t>Cerruti</t>
  </si>
  <si>
    <t>Diesel</t>
  </si>
  <si>
    <t>Furla</t>
  </si>
  <si>
    <t>Eyes 2 shine</t>
  </si>
  <si>
    <t>Police</t>
  </si>
  <si>
    <t>Lozza</t>
  </si>
  <si>
    <t>G-star</t>
  </si>
  <si>
    <t>Rotterdam</t>
  </si>
  <si>
    <t>6 grote rekken</t>
  </si>
  <si>
    <t>6</t>
  </si>
  <si>
    <t>1</t>
  </si>
  <si>
    <t>Den Haag</t>
  </si>
  <si>
    <t>7 grote rekken + 1 gondola</t>
  </si>
  <si>
    <t>7</t>
  </si>
  <si>
    <t>Hardenberg</t>
  </si>
  <si>
    <t xml:space="preserve">7 grote rekken </t>
  </si>
  <si>
    <t>Papendrecht</t>
  </si>
  <si>
    <t>Vlissingen</t>
  </si>
  <si>
    <t>Leidschendam</t>
  </si>
  <si>
    <t>Ridderkerk</t>
  </si>
  <si>
    <t>3 groot 1 klein 2 gondola's</t>
  </si>
  <si>
    <t>3</t>
  </si>
  <si>
    <t>2</t>
  </si>
  <si>
    <t>Raalte</t>
  </si>
  <si>
    <t>7 grote rekken</t>
  </si>
  <si>
    <t>Wageningen</t>
  </si>
  <si>
    <t>7 grote rekken + 1 kleine</t>
  </si>
  <si>
    <t>Haaksbergen</t>
  </si>
  <si>
    <t>Huizen</t>
  </si>
  <si>
    <t>6 grote rekken + 1 wandbord</t>
  </si>
  <si>
    <t>IJsselstein</t>
  </si>
  <si>
    <t>6 grote rekken + 1 klein rek + 1 afluitbaar Rayban</t>
  </si>
  <si>
    <t>Mijdrecht</t>
  </si>
  <si>
    <t>Oldenzaal</t>
  </si>
  <si>
    <t>Castricum</t>
  </si>
  <si>
    <t>5 grote rekken 5 kleine rekken</t>
  </si>
  <si>
    <t>5</t>
  </si>
  <si>
    <t>Coevorden</t>
  </si>
  <si>
    <t>Borne</t>
  </si>
  <si>
    <t>5 grote rekken + 1 klein rek</t>
  </si>
  <si>
    <t>Hulst</t>
  </si>
  <si>
    <t>Dronten</t>
  </si>
  <si>
    <t>6 grote rekken + 2 kleine rekken</t>
  </si>
  <si>
    <t>Wolvega</t>
  </si>
  <si>
    <t xml:space="preserve">7 grote rekken + 1 klein rek </t>
  </si>
  <si>
    <t>Wassenaar</t>
  </si>
  <si>
    <t>Hoogvliet</t>
  </si>
  <si>
    <t>?</t>
  </si>
  <si>
    <t>Culemborg</t>
  </si>
  <si>
    <t>8 grote rekken + 1 klein rek</t>
  </si>
  <si>
    <t>Heemstede</t>
  </si>
  <si>
    <t>6 grote rekken + 1 klein rek</t>
  </si>
  <si>
    <t>4 grote rekken + 2 wandbord</t>
  </si>
  <si>
    <t>Almere Haven</t>
  </si>
  <si>
    <t>0</t>
  </si>
  <si>
    <t>Nieuwerkerk a/d Ijssel</t>
  </si>
  <si>
    <t>9 grote rekken + afsluitbaar Rayban rek</t>
  </si>
  <si>
    <t>9</t>
  </si>
  <si>
    <t>Geleen</t>
  </si>
  <si>
    <t>Dordrecht</t>
  </si>
  <si>
    <t>6 grote rekken + 2 wandborden</t>
  </si>
  <si>
    <t>Dongen</t>
  </si>
  <si>
    <t>Gouda</t>
  </si>
  <si>
    <t>6 grote rekken + 2 wandbord</t>
  </si>
  <si>
    <t>Zaltbommel</t>
  </si>
  <si>
    <t>Lichtenvoorde</t>
  </si>
  <si>
    <t>5 grote rekken + 1 wandbord</t>
  </si>
  <si>
    <t>5 grote rekken</t>
  </si>
  <si>
    <t>Haren</t>
  </si>
  <si>
    <t>6 grote rekken +  1 wandbord</t>
  </si>
  <si>
    <t>Veenendaal</t>
  </si>
  <si>
    <t>6 grote rekken + 3 kleine rekken</t>
  </si>
  <si>
    <t>Leek</t>
  </si>
  <si>
    <t>Hendrik Ido Ambacht</t>
  </si>
  <si>
    <t xml:space="preserve">6 grote rekken </t>
  </si>
  <si>
    <t>Gemert</t>
  </si>
  <si>
    <t>9 grote rekken + 3 kleine rekken</t>
  </si>
  <si>
    <t>Bodegraven</t>
  </si>
  <si>
    <t>8 grote rekken + 1 klein rek + 1 afsluitbaar Rayban rek</t>
  </si>
  <si>
    <t>8</t>
  </si>
  <si>
    <t>Ommen</t>
  </si>
  <si>
    <t>Soest</t>
  </si>
  <si>
    <t>Doesburg</t>
  </si>
  <si>
    <t>6 grote rekken + 1 klein rek + 1 gondola</t>
  </si>
  <si>
    <t>Someren</t>
  </si>
  <si>
    <t>Tilburg</t>
  </si>
  <si>
    <t>Berkel en Rodenrijs</t>
  </si>
  <si>
    <t>9 grote rekken + 1 afsluitbaar Rayban rek</t>
  </si>
  <si>
    <t>Lochem</t>
  </si>
  <si>
    <t>8 grote rekken + 1 afsluitbaar Rayban rek</t>
  </si>
  <si>
    <t>Zevenbergen</t>
  </si>
  <si>
    <t>Goor</t>
  </si>
  <si>
    <t>Losser</t>
  </si>
  <si>
    <t>Bolsward</t>
  </si>
  <si>
    <t>Vlaardingen</t>
  </si>
  <si>
    <t>4 heel 2 half 1 gondola</t>
  </si>
  <si>
    <t>7 grote rekken + 2 kleine rekken + 1 gondola</t>
  </si>
  <si>
    <t>6 grote rekken + 1 wand</t>
  </si>
  <si>
    <t>Pinnen</t>
  </si>
  <si>
    <t>Schappenkaart</t>
  </si>
  <si>
    <t>McQ</t>
  </si>
  <si>
    <t>Meppel</t>
  </si>
  <si>
    <t>6 grote rekken + 2 kleine + 1 gondola</t>
  </si>
  <si>
    <t>Steenwijk</t>
  </si>
  <si>
    <t>Heerhugowaard</t>
  </si>
  <si>
    <t>IJmuiden</t>
  </si>
  <si>
    <t>11 grote rekken + 1 afsluitbaar Rayban rek</t>
  </si>
  <si>
    <t>11</t>
  </si>
  <si>
    <t>Dokkum</t>
  </si>
  <si>
    <t>Maassluis</t>
  </si>
  <si>
    <t>8 grote rekken + oog zonnebrillenrek</t>
  </si>
  <si>
    <t>Winterswijk</t>
  </si>
  <si>
    <t>Driebergen</t>
  </si>
  <si>
    <t>8 grote rekken + afsluitbaar Rayban rek</t>
  </si>
  <si>
    <t>Boxmeer</t>
  </si>
  <si>
    <t>8 grote rekken</t>
  </si>
  <si>
    <t>Veghel</t>
  </si>
  <si>
    <t>Rosmalen</t>
  </si>
  <si>
    <t>Nunspeet</t>
  </si>
  <si>
    <t>Katwijk</t>
  </si>
  <si>
    <t>6 grote rekken + 3 kleine rekken + 1 afsluitbaar Rayban</t>
  </si>
  <si>
    <t>Zevenaar</t>
  </si>
  <si>
    <t>7 grote rekken + 1 klein rek + 1 afsluitbaar Rayban</t>
  </si>
  <si>
    <t>Oud-Beijerland</t>
  </si>
  <si>
    <t>Leerdam</t>
  </si>
  <si>
    <t>5 grote rekken + 2 kleine rekken + gondola</t>
  </si>
  <si>
    <t>Den Bosch</t>
  </si>
  <si>
    <t>Leeuwarden</t>
  </si>
  <si>
    <t>7 grote rekken + 1 klein rek</t>
  </si>
  <si>
    <t>Nijkerk</t>
  </si>
  <si>
    <t>8 grote rekken + 1 gondola</t>
  </si>
  <si>
    <t>Roden</t>
  </si>
  <si>
    <t>8 grote rekken +  1 afsluitbaar</t>
  </si>
  <si>
    <t>Schiedam</t>
  </si>
  <si>
    <t>4 grote rekken + 3 kleine rekken + 1 gondola</t>
  </si>
  <si>
    <t>Utrecht/Kanaaleil.</t>
  </si>
  <si>
    <t>9 grote rekken</t>
  </si>
  <si>
    <t>Stein</t>
  </si>
  <si>
    <t>8 heel 1 aflsuitbaar</t>
  </si>
  <si>
    <t>Leiden</t>
  </si>
  <si>
    <t>6 grote rekken + 7 kleine rekken</t>
  </si>
  <si>
    <t>Alblasserdam</t>
  </si>
  <si>
    <t>7 grote rekken + 1 wandbord</t>
  </si>
  <si>
    <t>Bilthoven</t>
  </si>
  <si>
    <t>Oosterwolde</t>
  </si>
  <si>
    <t>Best</t>
  </si>
  <si>
    <t>Breda</t>
  </si>
  <si>
    <t>Venlo</t>
  </si>
  <si>
    <t>8 grote rekken + 4 kleine rekken</t>
  </si>
  <si>
    <t>Bovenkarspel</t>
  </si>
  <si>
    <t>Wijchen</t>
  </si>
  <si>
    <t>6 heel 1 half</t>
  </si>
  <si>
    <t>Elst</t>
  </si>
  <si>
    <t>Beilen</t>
  </si>
  <si>
    <t>Amersfoort</t>
  </si>
  <si>
    <t>Barneveld</t>
  </si>
  <si>
    <t>Steenbergen</t>
  </si>
  <si>
    <t>Nieuw dec 2015</t>
  </si>
  <si>
    <t>Geldrop</t>
  </si>
  <si>
    <t>Den Helder</t>
  </si>
  <si>
    <t>6 grote rekken 2 kleine rekken</t>
  </si>
  <si>
    <t>Leusden</t>
  </si>
  <si>
    <t>Klazinaveen</t>
  </si>
  <si>
    <t>5 grote rekken + 4 kleine rekken</t>
  </si>
  <si>
    <t>4</t>
  </si>
  <si>
    <t>Pijnacker</t>
  </si>
  <si>
    <t>NIEUW 30-6-2016</t>
  </si>
  <si>
    <t xml:space="preserve"> NIEUW 15-9-2016</t>
  </si>
  <si>
    <t>Bladel</t>
  </si>
  <si>
    <t>NIEUW 01-12-2016</t>
  </si>
  <si>
    <t>6 grote rekken + 4 kleine rekken + 1 afsluitbaar Rayban rek</t>
  </si>
  <si>
    <t>7 heel 1 half 1 gondola</t>
  </si>
  <si>
    <t>Franeker</t>
  </si>
  <si>
    <t>Deurne</t>
  </si>
  <si>
    <t xml:space="preserve">6 heel 3 half 1 zonnebril wand </t>
  </si>
  <si>
    <t>Beverwijk</t>
  </si>
  <si>
    <t>7 heel 2 half</t>
  </si>
  <si>
    <t>Doetinchem</t>
  </si>
  <si>
    <t xml:space="preserve">6 grote rekken 2 kleine rekken </t>
  </si>
  <si>
    <t>10 grote rekken</t>
  </si>
  <si>
    <t>Almelo</t>
  </si>
  <si>
    <t>Lisse</t>
  </si>
  <si>
    <t>Rijswijk</t>
  </si>
  <si>
    <t>6 grote rekken + 1 klein rek +  1 gondola</t>
  </si>
  <si>
    <t>Utrecht/Overvecht</t>
  </si>
  <si>
    <t>7 grote rekken +  1 wandrek</t>
  </si>
  <si>
    <t>7 grote rekken + 1 klein rek +  1 oog</t>
  </si>
  <si>
    <t>Middelburg</t>
  </si>
  <si>
    <t>8 grote rekken + 1 afsluitbaar</t>
  </si>
  <si>
    <t>Terneuzen</t>
  </si>
  <si>
    <t>8 grote rekken + 2 kleine rekken</t>
  </si>
  <si>
    <t>Almere-Stad</t>
  </si>
  <si>
    <t xml:space="preserve">7 grote rekken + 1 klein rek + 3 gondola </t>
  </si>
  <si>
    <t>Hoogeveen</t>
  </si>
  <si>
    <t>6 grote rekken + 2 kleine rekken + 1 kleine ronde pilaar zon</t>
  </si>
  <si>
    <t>Oosterhout</t>
  </si>
  <si>
    <t>7 grote rekken + 1 klein rek + 1 gondola</t>
  </si>
  <si>
    <t>10</t>
  </si>
  <si>
    <t>Stadskanaal</t>
  </si>
  <si>
    <t>6 grote rekken + 2 kleine rekken + 1 gondola</t>
  </si>
  <si>
    <t>Kerkrade</t>
  </si>
  <si>
    <t>12</t>
  </si>
  <si>
    <t>Schapkaarten</t>
  </si>
  <si>
    <t>Haken</t>
  </si>
  <si>
    <t>Rijssen</t>
  </si>
  <si>
    <t xml:space="preserve">2 grote rekken + 6 kleine + 1 afsluitbaar Rayban </t>
  </si>
  <si>
    <t>Kunststof</t>
  </si>
  <si>
    <t>Delfzijl</t>
  </si>
  <si>
    <t>5 grote rekken 3 kleine rekken + 1 gondola</t>
  </si>
  <si>
    <t>Baarn</t>
  </si>
  <si>
    <t>Epe</t>
  </si>
  <si>
    <t>Almere-Buiten</t>
  </si>
  <si>
    <t>7 grote rekken +1 klein rek +  1 gondola</t>
  </si>
  <si>
    <t>Deventer</t>
  </si>
  <si>
    <t>Nieuw 24-08-2017</t>
  </si>
  <si>
    <t>Middelharnis</t>
  </si>
  <si>
    <t>Nieuw 20-04-2017</t>
  </si>
  <si>
    <t>9 grote rekken + 1 klein + 1 aflsuitbaar Rayban rek</t>
  </si>
  <si>
    <t>Nijmegen</t>
  </si>
  <si>
    <t>Oss</t>
  </si>
  <si>
    <t>Tiel</t>
  </si>
  <si>
    <t>7 grote rekken +  2 kleine rekken</t>
  </si>
  <si>
    <t>Waalwijk</t>
  </si>
  <si>
    <t>7 grote rekken + 1 klein rek +  1 afsluitbaar Rayban +  1 wand zon</t>
  </si>
  <si>
    <t>Weert</t>
  </si>
  <si>
    <t>Zoetermeer</t>
  </si>
  <si>
    <t>10 grote rekken + 1 kleine + oog zonnebrillenrek</t>
  </si>
  <si>
    <t>Zwijndrecht</t>
  </si>
  <si>
    <t>7 grote rekken + 2 kleine</t>
  </si>
  <si>
    <t>Hoogezand</t>
  </si>
  <si>
    <t>Veendam</t>
  </si>
  <si>
    <t xml:space="preserve">8 grote rekken  + 1 kleine + 1 afsluitbaar  Rayban </t>
  </si>
  <si>
    <t>Emmeloord</t>
  </si>
  <si>
    <t>Arnhem</t>
  </si>
  <si>
    <t>Boxtel</t>
  </si>
  <si>
    <t>7 grote rekken + 3 kleine</t>
  </si>
  <si>
    <t>Zwolle Noord</t>
  </si>
  <si>
    <t>Kaatsheuvel</t>
  </si>
  <si>
    <t xml:space="preserve">7 grote rekken + 1 wandbord </t>
  </si>
  <si>
    <t>Haarlem/Schalkw.</t>
  </si>
  <si>
    <t>Blerick/Venlo</t>
  </si>
  <si>
    <t>Ede</t>
  </si>
  <si>
    <t>8 grote rekken + 3 kleine rekken + 1 afsluitbaar Rayban rek</t>
  </si>
  <si>
    <t>Emmen</t>
  </si>
  <si>
    <t>8 grote rekken + 1 wandbord</t>
  </si>
  <si>
    <t>Brunssum</t>
  </si>
  <si>
    <t>NIEUW 19-05-2016</t>
  </si>
  <si>
    <t>NIEUW 22-12-2016</t>
  </si>
  <si>
    <t>Cuijk</t>
  </si>
  <si>
    <t>NIEUW 03-03-2017</t>
  </si>
  <si>
    <t>Panningen</t>
  </si>
  <si>
    <t>Nieuw 06-04-2017</t>
  </si>
  <si>
    <t>Schoonhoven</t>
  </si>
  <si>
    <t>Nieuw 18-05-2017</t>
  </si>
  <si>
    <t>Dieren</t>
  </si>
  <si>
    <t>Ermelo</t>
  </si>
  <si>
    <t>Nieuw 22-06-2017</t>
  </si>
  <si>
    <t>Venray</t>
  </si>
  <si>
    <t>8 grote kasten 1 klein rek</t>
  </si>
  <si>
    <t>Gorinchem</t>
  </si>
  <si>
    <t>8 heel 1 half</t>
  </si>
  <si>
    <t>sittard</t>
  </si>
  <si>
    <t>10 grote rekken + 1 klein rek + 1 afsluitbaar Rayban rek</t>
  </si>
  <si>
    <t>Goes</t>
  </si>
  <si>
    <t xml:space="preserve">9 grote rekken + 1 oog </t>
  </si>
  <si>
    <t>Uden</t>
  </si>
  <si>
    <t>Veldhoven</t>
  </si>
  <si>
    <t>10 grote rekken + 1 Afsluitbaar Rayban rek</t>
  </si>
  <si>
    <t>Joure</t>
  </si>
  <si>
    <t xml:space="preserve">10 groot + 1 afsluitbaar Rayban </t>
  </si>
  <si>
    <t>Woerden</t>
  </si>
  <si>
    <t>8 grote rekken + 6 kleine rekken + 1 afsluitbaar Rayban</t>
  </si>
  <si>
    <t>Putten</t>
  </si>
  <si>
    <t>7 grote rekken + 2 kleine rekken + 1 afsluitbaar Rayban</t>
  </si>
  <si>
    <t xml:space="preserve">8 grote rekken + 1 klein rek + 1 oog </t>
  </si>
  <si>
    <t>Hoorn</t>
  </si>
  <si>
    <t>9 groot + 1 afsluitbaar Rayban rek</t>
  </si>
  <si>
    <t>Alkmaar</t>
  </si>
  <si>
    <t>Beek (L)</t>
  </si>
  <si>
    <t>Schagen</t>
  </si>
  <si>
    <t>Maarssen</t>
  </si>
  <si>
    <t>Heemskerk</t>
  </si>
  <si>
    <t>Enschede</t>
  </si>
  <si>
    <t>Vught</t>
  </si>
  <si>
    <t>Apeldoorn</t>
  </si>
  <si>
    <t>Hengelo</t>
  </si>
  <si>
    <t>Echt</t>
  </si>
  <si>
    <t>Huissen</t>
  </si>
  <si>
    <t>Druten</t>
  </si>
  <si>
    <t>Houten</t>
  </si>
  <si>
    <t>Aalsmeer</t>
  </si>
  <si>
    <t>Nijverdal</t>
  </si>
  <si>
    <t>7 grote rekken + 4 kleine rekken</t>
  </si>
  <si>
    <t>Vriezenveen</t>
  </si>
  <si>
    <t>Volendam</t>
  </si>
  <si>
    <t>Nieuw 19-10-2017</t>
  </si>
  <si>
    <t>Nieuw 25-04-2018</t>
  </si>
  <si>
    <t>Sneek</t>
  </si>
  <si>
    <t>9 grote rekken + 2 kleine rekken + 1 afsluitbaar Raybanrek</t>
  </si>
  <si>
    <t>Kampen</t>
  </si>
  <si>
    <t>Groningen</t>
  </si>
  <si>
    <t>Harderwijk</t>
  </si>
  <si>
    <t>Sliedrecht</t>
  </si>
  <si>
    <t>Capelle a/d IJssel</t>
  </si>
  <si>
    <t>Zaandam</t>
  </si>
  <si>
    <t>11 groot + 1 afsluitbaar Rayban rek</t>
  </si>
  <si>
    <t>Naaldwijk</t>
  </si>
  <si>
    <t>Geldermalsen</t>
  </si>
  <si>
    <t>Diemen</t>
  </si>
  <si>
    <t>Maastricht de Leim</t>
  </si>
  <si>
    <t>Nieuw 22-03-2018</t>
  </si>
  <si>
    <t>Valkenswaard</t>
  </si>
  <si>
    <t>Drachten</t>
  </si>
  <si>
    <t>Bussum</t>
  </si>
  <si>
    <t>Winschoten</t>
  </si>
  <si>
    <t>Krimpen a/d IJssel</t>
  </si>
  <si>
    <t>Schijndel</t>
  </si>
  <si>
    <t>Plaats</t>
  </si>
  <si>
    <t>Kast 11-12</t>
  </si>
  <si>
    <t>Kast 11-6</t>
  </si>
  <si>
    <t>Kast zon</t>
  </si>
  <si>
    <t>Roosendaal</t>
  </si>
  <si>
    <t>9 kasten + 1 etalage kidsschap</t>
  </si>
  <si>
    <t>Bergen op Zoom</t>
  </si>
  <si>
    <t>6 grote 4 kleine rekken</t>
  </si>
  <si>
    <t>Kasten</t>
  </si>
  <si>
    <t>Etten - Leur</t>
  </si>
  <si>
    <t>Kasten 10 rijen boven elkaar</t>
  </si>
  <si>
    <t>Nieuwegein</t>
  </si>
  <si>
    <t xml:space="preserve">Kasten </t>
  </si>
  <si>
    <t>kasten</t>
  </si>
  <si>
    <t>Haarlem</t>
  </si>
  <si>
    <t>Zwolle</t>
  </si>
  <si>
    <t>Muiden</t>
  </si>
  <si>
    <t>Utrecht</t>
  </si>
  <si>
    <t xml:space="preserve"> NIEUW 22-6-2016</t>
  </si>
  <si>
    <t>ouder dan 2016</t>
  </si>
  <si>
    <t>Nieuw 09-05-2018</t>
  </si>
  <si>
    <t>Hilversum</t>
  </si>
  <si>
    <t>Zutphen</t>
  </si>
  <si>
    <t>Helmond</t>
  </si>
  <si>
    <t>Purmerend</t>
  </si>
  <si>
    <t>Heerlen</t>
  </si>
  <si>
    <t>Roermond</t>
  </si>
  <si>
    <t>Assen</t>
  </si>
  <si>
    <t>Zeist</t>
  </si>
  <si>
    <t>Spijkenisse</t>
  </si>
  <si>
    <t>Lelystad</t>
  </si>
  <si>
    <t>Hoofddorp</t>
  </si>
  <si>
    <t>Heerenveen</t>
  </si>
  <si>
    <t>Amstelveen</t>
  </si>
  <si>
    <t>Stickerband 2</t>
  </si>
  <si>
    <t>Stickerband 3</t>
  </si>
  <si>
    <t>Stickerband</t>
  </si>
  <si>
    <t xml:space="preserve">Stickerband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</si>
</sst>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49" fontId="0" fillId="0" borderId="1" xfId="0" applyNumberFormat="1" applyFill="1" applyBorder="1" applyAlignment="1">
      <alignment horizontal="left"/>
    </xf>
    <xf numFmtId="0" fontId="0" fillId="2" borderId="1" xfId="0" applyFill="1" applyBorder="1"/>
    <xf numFmtId="0" fontId="0" fillId="0" borderId="1" xfId="0" applyFill="1" applyBorder="1"/>
    <xf numFmtId="0" fontId="2" fillId="0" borderId="1" xfId="0" applyFont="1" applyBorder="1"/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right"/>
    </xf>
    <xf numFmtId="14" fontId="0" fillId="0" borderId="1" xfId="0" applyNumberFormat="1" applyFill="1" applyBorder="1"/>
    <xf numFmtId="14" fontId="0" fillId="0" borderId="1" xfId="0" applyNumberFormat="1" applyBorder="1"/>
    <xf numFmtId="14" fontId="2" fillId="0" borderId="1" xfId="0" applyNumberFormat="1" applyFont="1" applyBorder="1"/>
    <xf numFmtId="0" fontId="0" fillId="0" borderId="1" xfId="0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17" fontId="0" fillId="0" borderId="1" xfId="0" applyNumberFormat="1" applyFill="1" applyBorder="1"/>
    <xf numFmtId="14" fontId="0" fillId="2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/>
    <xf numFmtId="0" fontId="0" fillId="0" borderId="0" xfId="0" applyBorder="1"/>
    <xf numFmtId="14" fontId="0" fillId="0" borderId="1" xfId="0" applyNumberFormat="1" applyBorder="1" applyAlignment="1">
      <alignment horizontal="right"/>
    </xf>
    <xf numFmtId="0" fontId="0" fillId="0" borderId="2" xfId="0" applyBorder="1"/>
    <xf numFmtId="0" fontId="1" fillId="0" borderId="1" xfId="0" applyFont="1" applyBorder="1"/>
    <xf numFmtId="49" fontId="0" fillId="0" borderId="2" xfId="0" applyNumberFormat="1" applyFill="1" applyBorder="1" applyAlignment="1">
      <alignment horizontal="left"/>
    </xf>
    <xf numFmtId="0" fontId="0" fillId="0" borderId="2" xfId="0" applyFill="1" applyBorder="1"/>
    <xf numFmtId="14" fontId="0" fillId="0" borderId="1" xfId="0" applyNumberFormat="1" applyFill="1" applyBorder="1" applyAlignment="1">
      <alignment horizontal="left"/>
    </xf>
    <xf numFmtId="0" fontId="0" fillId="0" borderId="3" xfId="0" applyBorder="1"/>
    <xf numFmtId="0" fontId="1" fillId="0" borderId="4" xfId="0" applyFont="1" applyFill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Fill="1" applyBorder="1" applyAlignment="1">
      <alignment horizontal="left"/>
    </xf>
    <xf numFmtId="49" fontId="0" fillId="0" borderId="1" xfId="0" applyNumberForma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165" fontId="1" fillId="0" borderId="1" xfId="1" applyNumberFormat="1" applyFont="1" applyBorder="1" applyAlignment="1">
      <alignment horizontal="left"/>
    </xf>
    <xf numFmtId="165" fontId="0" fillId="0" borderId="1" xfId="1" applyNumberFormat="1" applyFont="1" applyBorder="1" applyAlignment="1">
      <alignment horizontal="left"/>
    </xf>
    <xf numFmtId="165" fontId="0" fillId="0" borderId="0" xfId="1" applyNumberFormat="1" applyFont="1" applyAlignment="1">
      <alignment horizontal="left"/>
    </xf>
    <xf numFmtId="165" fontId="0" fillId="0" borderId="0" xfId="0" applyNumberFormat="1"/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0" fillId="0" borderId="1" xfId="0" applyNumberFormat="1" applyBorder="1"/>
    <xf numFmtId="0" fontId="1" fillId="0" borderId="0" xfId="0" applyFont="1" applyFill="1" applyBorder="1" applyAlignment="1">
      <alignment horizontal="center"/>
    </xf>
    <xf numFmtId="9" fontId="0" fillId="0" borderId="1" xfId="2" applyFont="1" applyBorder="1"/>
    <xf numFmtId="165" fontId="0" fillId="0" borderId="1" xfId="2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5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38"/>
  <sheetViews>
    <sheetView topLeftCell="D1" workbookViewId="0" xr3:uid="{AEA406A1-0E4B-5B11-9CD5-51D6E497D94C}">
      <selection activeCell="G12" sqref="G12"/>
    </sheetView>
  </sheetViews>
  <sheetFormatPr defaultColWidth="8.85546875" defaultRowHeight="15"/>
  <cols>
    <col min="1" max="1" width="6" style="1" bestFit="1" customWidth="1"/>
    <col min="2" max="2" width="18.28515625" style="1" bestFit="1" customWidth="1"/>
    <col min="3" max="3" width="45.42578125" style="1" customWidth="1"/>
    <col min="4" max="4" width="15" bestFit="1" customWidth="1"/>
  </cols>
  <sheetData>
    <row r="1" spans="1:16">
      <c r="A1" s="24" t="s">
        <v>0</v>
      </c>
      <c r="B1" s="24" t="s">
        <v>1</v>
      </c>
      <c r="C1" s="24" t="s">
        <v>2</v>
      </c>
      <c r="D1" s="30" t="s">
        <v>3</v>
      </c>
      <c r="G1" t="s">
        <v>4</v>
      </c>
      <c r="H1" t="s">
        <v>5</v>
      </c>
    </row>
    <row r="2" spans="1:16">
      <c r="A2" s="23" t="s">
        <v>6</v>
      </c>
      <c r="B2" s="23" t="s">
        <v>7</v>
      </c>
      <c r="C2" s="25" t="s">
        <v>8</v>
      </c>
      <c r="D2" s="34" t="s">
        <v>9</v>
      </c>
      <c r="E2" t="s">
        <v>10</v>
      </c>
      <c r="G2">
        <v>80</v>
      </c>
      <c r="H2">
        <v>90</v>
      </c>
    </row>
    <row r="3" spans="1:16">
      <c r="A3" s="3" t="s">
        <v>11</v>
      </c>
      <c r="B3" s="3" t="s">
        <v>12</v>
      </c>
      <c r="C3" s="2" t="s">
        <v>13</v>
      </c>
      <c r="E3" t="s">
        <v>14</v>
      </c>
      <c r="G3">
        <v>80</v>
      </c>
      <c r="H3">
        <v>90</v>
      </c>
    </row>
    <row r="4" spans="1:16">
      <c r="A4" s="3" t="s">
        <v>15</v>
      </c>
      <c r="B4" s="3" t="s">
        <v>12</v>
      </c>
      <c r="C4" s="2" t="s">
        <v>16</v>
      </c>
      <c r="D4" t="s">
        <v>17</v>
      </c>
      <c r="E4" t="s">
        <v>18</v>
      </c>
      <c r="G4">
        <v>132</v>
      </c>
    </row>
    <row r="5" spans="1:16">
      <c r="A5" s="4" t="s">
        <v>19</v>
      </c>
      <c r="B5" s="1" t="s">
        <v>12</v>
      </c>
      <c r="C5" s="2" t="s">
        <v>20</v>
      </c>
      <c r="E5" t="s">
        <v>21</v>
      </c>
      <c r="G5">
        <v>77</v>
      </c>
    </row>
    <row r="6" spans="1:16">
      <c r="A6" s="1" t="s">
        <v>22</v>
      </c>
      <c r="B6" s="1" t="s">
        <v>7</v>
      </c>
      <c r="C6" s="2" t="s">
        <v>23</v>
      </c>
      <c r="E6" t="s">
        <v>24</v>
      </c>
      <c r="G6">
        <v>90</v>
      </c>
    </row>
    <row r="7" spans="1:16">
      <c r="A7" s="1" t="s">
        <v>25</v>
      </c>
      <c r="B7" s="1" t="s">
        <v>26</v>
      </c>
      <c r="C7" s="2" t="s">
        <v>27</v>
      </c>
      <c r="D7" t="s">
        <v>28</v>
      </c>
      <c r="G7">
        <v>80</v>
      </c>
      <c r="H7" t="s">
        <v>29</v>
      </c>
    </row>
    <row r="8" spans="1:16">
      <c r="A8" s="1" t="s">
        <v>30</v>
      </c>
      <c r="B8" s="1" t="s">
        <v>26</v>
      </c>
      <c r="C8" s="2" t="s">
        <v>31</v>
      </c>
      <c r="D8" t="s">
        <v>32</v>
      </c>
      <c r="G8">
        <v>45</v>
      </c>
    </row>
    <row r="9" spans="1:16">
      <c r="A9" s="1" t="s">
        <v>33</v>
      </c>
      <c r="B9" s="1" t="s">
        <v>26</v>
      </c>
      <c r="C9" s="2" t="s">
        <v>34</v>
      </c>
      <c r="D9" t="s">
        <v>35</v>
      </c>
      <c r="G9">
        <v>90</v>
      </c>
    </row>
    <row r="10" spans="1:16">
      <c r="A10" s="1" t="s">
        <v>36</v>
      </c>
      <c r="B10" s="1" t="s">
        <v>7</v>
      </c>
      <c r="C10" s="2" t="s">
        <v>37</v>
      </c>
      <c r="D10" t="s">
        <v>38</v>
      </c>
      <c r="G10">
        <v>40</v>
      </c>
    </row>
    <row r="11" spans="1:16">
      <c r="A11" s="1" t="s">
        <v>39</v>
      </c>
      <c r="B11" s="1" t="s">
        <v>40</v>
      </c>
      <c r="C11" s="2" t="s">
        <v>41</v>
      </c>
    </row>
    <row r="12" spans="1:16">
      <c r="A12" s="1" t="s">
        <v>42</v>
      </c>
      <c r="B12" s="1" t="s">
        <v>7</v>
      </c>
      <c r="C12" s="2" t="s">
        <v>43</v>
      </c>
      <c r="D12" t="s">
        <v>44</v>
      </c>
      <c r="G12">
        <v>90</v>
      </c>
    </row>
    <row r="13" spans="1:16">
      <c r="A13" s="1" t="s">
        <v>45</v>
      </c>
      <c r="B13" s="1" t="s">
        <v>7</v>
      </c>
      <c r="C13" s="2" t="s">
        <v>46</v>
      </c>
    </row>
    <row r="14" spans="1:16">
      <c r="A14" s="1" t="s">
        <v>47</v>
      </c>
      <c r="B14" s="1" t="s">
        <v>48</v>
      </c>
      <c r="C14" s="2" t="s">
        <v>49</v>
      </c>
      <c r="D14" s="1"/>
      <c r="E14" s="1" t="s">
        <v>50</v>
      </c>
      <c r="F14" s="31" t="s">
        <v>51</v>
      </c>
      <c r="G14" s="31" t="s">
        <v>52</v>
      </c>
      <c r="H14" s="31" t="s">
        <v>53</v>
      </c>
      <c r="I14" s="31" t="s">
        <v>54</v>
      </c>
      <c r="J14" s="31" t="s">
        <v>55</v>
      </c>
      <c r="K14" s="31" t="s">
        <v>56</v>
      </c>
      <c r="L14" s="31" t="s">
        <v>57</v>
      </c>
      <c r="M14" s="31" t="s">
        <v>58</v>
      </c>
      <c r="N14" s="31" t="s">
        <v>59</v>
      </c>
    </row>
    <row r="15" spans="1:16">
      <c r="A15" s="1" t="s">
        <v>60</v>
      </c>
      <c r="B15" s="1" t="s">
        <v>7</v>
      </c>
      <c r="C15" s="2" t="s">
        <v>61</v>
      </c>
      <c r="D15" s="41" t="s">
        <v>62</v>
      </c>
      <c r="E15" s="41">
        <v>123</v>
      </c>
      <c r="F15" s="33">
        <v>30</v>
      </c>
      <c r="G15" s="33">
        <v>10</v>
      </c>
      <c r="H15" s="33">
        <v>7</v>
      </c>
      <c r="I15" s="33">
        <v>8</v>
      </c>
      <c r="J15" s="33">
        <v>7</v>
      </c>
      <c r="K15" s="33">
        <v>8</v>
      </c>
      <c r="L15" s="33">
        <v>10</v>
      </c>
      <c r="M15" s="1"/>
      <c r="N15" s="1"/>
      <c r="P15" s="48"/>
    </row>
    <row r="16" spans="1:16">
      <c r="A16" s="1" t="s">
        <v>63</v>
      </c>
      <c r="B16" s="1" t="s">
        <v>7</v>
      </c>
      <c r="C16" s="2" t="s">
        <v>64</v>
      </c>
      <c r="D16" s="41" t="s">
        <v>65</v>
      </c>
      <c r="E16" s="41">
        <v>99</v>
      </c>
      <c r="F16" s="33">
        <v>20</v>
      </c>
      <c r="G16" s="33">
        <v>8</v>
      </c>
      <c r="H16" s="33">
        <v>0</v>
      </c>
      <c r="I16" s="33">
        <v>5</v>
      </c>
      <c r="J16" s="33">
        <v>5</v>
      </c>
      <c r="K16" s="33">
        <v>5</v>
      </c>
      <c r="L16" s="33">
        <v>10</v>
      </c>
      <c r="M16" s="1"/>
      <c r="N16" s="1"/>
    </row>
    <row r="17" spans="1:16">
      <c r="A17" s="1" t="s">
        <v>66</v>
      </c>
      <c r="B17" s="1" t="s">
        <v>26</v>
      </c>
      <c r="C17" s="2" t="s">
        <v>67</v>
      </c>
      <c r="D17" s="41" t="s">
        <v>68</v>
      </c>
      <c r="E17" s="41">
        <v>39</v>
      </c>
      <c r="F17" s="33">
        <v>5</v>
      </c>
      <c r="G17" s="33">
        <v>5</v>
      </c>
      <c r="H17" s="33">
        <v>5</v>
      </c>
      <c r="I17" s="33">
        <v>5</v>
      </c>
      <c r="J17" s="33">
        <v>5</v>
      </c>
      <c r="K17" s="33">
        <v>5</v>
      </c>
      <c r="L17" s="33">
        <v>5</v>
      </c>
      <c r="M17" s="33">
        <v>3</v>
      </c>
      <c r="N17" s="33">
        <v>3</v>
      </c>
      <c r="P17" s="49"/>
    </row>
    <row r="18" spans="1:16">
      <c r="A18" s="1" t="s">
        <v>69</v>
      </c>
      <c r="B18" s="1" t="s">
        <v>7</v>
      </c>
      <c r="C18" s="2" t="s">
        <v>70</v>
      </c>
    </row>
    <row r="19" spans="1:16">
      <c r="A19" s="1" t="s">
        <v>71</v>
      </c>
      <c r="B19" s="1" t="s">
        <v>7</v>
      </c>
      <c r="C19" s="2" t="s">
        <v>72</v>
      </c>
    </row>
    <row r="20" spans="1:16">
      <c r="A20" s="1" t="s">
        <v>73</v>
      </c>
      <c r="B20" s="1" t="s">
        <v>74</v>
      </c>
      <c r="C20" s="2" t="s">
        <v>75</v>
      </c>
    </row>
    <row r="21" spans="1:16">
      <c r="A21" s="1" t="s">
        <v>76</v>
      </c>
      <c r="B21" s="1" t="s">
        <v>77</v>
      </c>
      <c r="C21" s="2" t="s">
        <v>78</v>
      </c>
    </row>
    <row r="22" spans="1:16">
      <c r="A22" s="1" t="s">
        <v>79</v>
      </c>
      <c r="B22" s="1" t="s">
        <v>74</v>
      </c>
      <c r="C22" s="2" t="s">
        <v>80</v>
      </c>
    </row>
    <row r="23" spans="1:16">
      <c r="A23" s="1" t="s">
        <v>81</v>
      </c>
      <c r="B23" s="1" t="s">
        <v>26</v>
      </c>
      <c r="C23" s="2" t="s">
        <v>82</v>
      </c>
    </row>
    <row r="24" spans="1:16">
      <c r="A24" s="1" t="s">
        <v>83</v>
      </c>
      <c r="B24" s="1" t="s">
        <v>74</v>
      </c>
      <c r="C24" s="2" t="s">
        <v>84</v>
      </c>
    </row>
    <row r="25" spans="1:16">
      <c r="A25" s="1" t="s">
        <v>85</v>
      </c>
      <c r="B25" s="1" t="s">
        <v>40</v>
      </c>
      <c r="C25" s="2" t="s">
        <v>86</v>
      </c>
    </row>
    <row r="26" spans="1:16">
      <c r="A26" s="1" t="s">
        <v>87</v>
      </c>
      <c r="B26" s="1" t="s">
        <v>77</v>
      </c>
      <c r="C26" s="2" t="s">
        <v>88</v>
      </c>
    </row>
    <row r="27" spans="1:16">
      <c r="A27" s="1" t="s">
        <v>89</v>
      </c>
      <c r="B27" s="1" t="s">
        <v>74</v>
      </c>
      <c r="C27" s="2" t="s">
        <v>90</v>
      </c>
    </row>
    <row r="28" spans="1:16">
      <c r="A28" s="1" t="s">
        <v>91</v>
      </c>
      <c r="B28" s="1" t="s">
        <v>74</v>
      </c>
      <c r="C28" s="2" t="s">
        <v>92</v>
      </c>
    </row>
    <row r="29" spans="1:16">
      <c r="A29" s="1" t="s">
        <v>93</v>
      </c>
      <c r="B29" s="1" t="s">
        <v>77</v>
      </c>
      <c r="C29" s="2" t="s">
        <v>94</v>
      </c>
    </row>
    <row r="30" spans="1:16">
      <c r="A30" s="1" t="s">
        <v>95</v>
      </c>
      <c r="B30" s="1" t="s">
        <v>74</v>
      </c>
      <c r="C30" s="2" t="s">
        <v>96</v>
      </c>
    </row>
    <row r="31" spans="1:16">
      <c r="A31" s="1" t="s">
        <v>97</v>
      </c>
      <c r="B31" s="1" t="s">
        <v>98</v>
      </c>
      <c r="C31" s="2" t="s">
        <v>99</v>
      </c>
    </row>
    <row r="32" spans="1:16">
      <c r="A32" s="1" t="s">
        <v>100</v>
      </c>
      <c r="B32" s="1" t="s">
        <v>101</v>
      </c>
      <c r="C32" s="2" t="s">
        <v>102</v>
      </c>
    </row>
    <row r="33" spans="1:3">
      <c r="A33" s="1" t="s">
        <v>103</v>
      </c>
      <c r="B33" s="1" t="s">
        <v>74</v>
      </c>
      <c r="C33" s="2" t="s">
        <v>104</v>
      </c>
    </row>
    <row r="34" spans="1:3">
      <c r="A34" s="1" t="s">
        <v>105</v>
      </c>
      <c r="B34" s="1" t="s">
        <v>74</v>
      </c>
      <c r="C34" s="2" t="s">
        <v>106</v>
      </c>
    </row>
    <row r="35" spans="1:3">
      <c r="A35" s="4" t="s">
        <v>107</v>
      </c>
      <c r="B35" s="1" t="s">
        <v>74</v>
      </c>
      <c r="C35" s="2" t="s">
        <v>108</v>
      </c>
    </row>
    <row r="36" spans="1:3">
      <c r="A36" s="4" t="s">
        <v>109</v>
      </c>
      <c r="B36" s="1" t="s">
        <v>26</v>
      </c>
      <c r="C36" s="2" t="s">
        <v>110</v>
      </c>
    </row>
    <row r="37" spans="1:3">
      <c r="A37" s="1" t="s">
        <v>111</v>
      </c>
      <c r="B37" s="1" t="s">
        <v>26</v>
      </c>
      <c r="C37" s="2" t="s">
        <v>112</v>
      </c>
    </row>
    <row r="38" spans="1:3">
      <c r="A38" s="1" t="s">
        <v>113</v>
      </c>
      <c r="B38" s="1" t="s">
        <v>74</v>
      </c>
      <c r="C38" s="2" t="s">
        <v>114</v>
      </c>
    </row>
    <row r="39" spans="1:3">
      <c r="A39" s="1" t="s">
        <v>115</v>
      </c>
      <c r="B39" s="1" t="s">
        <v>101</v>
      </c>
      <c r="C39" s="2" t="s">
        <v>116</v>
      </c>
    </row>
    <row r="40" spans="1:3">
      <c r="A40" s="1" t="s">
        <v>117</v>
      </c>
      <c r="B40" s="1" t="s">
        <v>74</v>
      </c>
      <c r="C40" s="2" t="s">
        <v>118</v>
      </c>
    </row>
    <row r="41" spans="1:3">
      <c r="A41" s="1" t="s">
        <v>119</v>
      </c>
      <c r="B41" s="1" t="s">
        <v>74</v>
      </c>
      <c r="C41" s="2" t="s">
        <v>120</v>
      </c>
    </row>
    <row r="42" spans="1:3">
      <c r="A42" s="1" t="s">
        <v>121</v>
      </c>
      <c r="B42" s="1" t="s">
        <v>7</v>
      </c>
      <c r="C42" s="2" t="s">
        <v>122</v>
      </c>
    </row>
    <row r="43" spans="1:3">
      <c r="A43" s="1" t="s">
        <v>123</v>
      </c>
      <c r="B43" s="1" t="s">
        <v>7</v>
      </c>
      <c r="C43" s="2" t="s">
        <v>124</v>
      </c>
    </row>
    <row r="44" spans="1:3">
      <c r="A44" s="1" t="s">
        <v>125</v>
      </c>
      <c r="B44" s="1" t="s">
        <v>74</v>
      </c>
      <c r="C44" s="2" t="s">
        <v>126</v>
      </c>
    </row>
    <row r="45" spans="1:3">
      <c r="A45" s="1" t="s">
        <v>127</v>
      </c>
      <c r="B45" s="1" t="s">
        <v>26</v>
      </c>
      <c r="C45" s="2" t="s">
        <v>128</v>
      </c>
    </row>
    <row r="46" spans="1:3">
      <c r="A46" s="1" t="s">
        <v>129</v>
      </c>
      <c r="B46" s="1" t="s">
        <v>40</v>
      </c>
      <c r="C46" s="2" t="s">
        <v>130</v>
      </c>
    </row>
    <row r="47" spans="1:3">
      <c r="A47" s="1" t="s">
        <v>131</v>
      </c>
      <c r="B47" s="1" t="s">
        <v>40</v>
      </c>
      <c r="C47" s="2" t="s">
        <v>132</v>
      </c>
    </row>
    <row r="48" spans="1:3">
      <c r="A48" s="1" t="s">
        <v>133</v>
      </c>
      <c r="B48" s="1" t="s">
        <v>74</v>
      </c>
      <c r="C48" s="2" t="s">
        <v>134</v>
      </c>
    </row>
    <row r="49" spans="1:3">
      <c r="A49" s="5" t="s">
        <v>135</v>
      </c>
      <c r="B49" s="5" t="s">
        <v>74</v>
      </c>
      <c r="C49" s="6" t="s">
        <v>136</v>
      </c>
    </row>
    <row r="50" spans="1:3">
      <c r="A50" s="1" t="s">
        <v>137</v>
      </c>
      <c r="B50" s="1" t="s">
        <v>74</v>
      </c>
      <c r="C50" s="2" t="s">
        <v>138</v>
      </c>
    </row>
    <row r="51" spans="1:3">
      <c r="A51" s="1" t="s">
        <v>139</v>
      </c>
      <c r="B51" s="1" t="s">
        <v>7</v>
      </c>
      <c r="C51" s="2" t="s">
        <v>140</v>
      </c>
    </row>
    <row r="52" spans="1:3">
      <c r="A52" s="1" t="s">
        <v>141</v>
      </c>
      <c r="B52" s="1" t="s">
        <v>101</v>
      </c>
      <c r="C52" s="2" t="s">
        <v>142</v>
      </c>
    </row>
    <row r="53" spans="1:3">
      <c r="A53" s="1" t="s">
        <v>143</v>
      </c>
      <c r="B53" s="1" t="s">
        <v>7</v>
      </c>
      <c r="C53" s="2" t="s">
        <v>144</v>
      </c>
    </row>
    <row r="54" spans="1:3">
      <c r="A54" s="1" t="s">
        <v>145</v>
      </c>
      <c r="B54" s="1" t="s">
        <v>74</v>
      </c>
      <c r="C54" s="2" t="s">
        <v>146</v>
      </c>
    </row>
    <row r="55" spans="1:3">
      <c r="A55" s="1" t="s">
        <v>147</v>
      </c>
      <c r="B55" s="1" t="s">
        <v>74</v>
      </c>
      <c r="C55" s="2" t="s">
        <v>148</v>
      </c>
    </row>
    <row r="56" spans="1:3">
      <c r="A56" s="1" t="s">
        <v>149</v>
      </c>
      <c r="B56" s="1" t="s">
        <v>74</v>
      </c>
      <c r="C56" s="2" t="s">
        <v>150</v>
      </c>
    </row>
    <row r="57" spans="1:3">
      <c r="A57" s="1" t="s">
        <v>151</v>
      </c>
      <c r="B57" s="1" t="s">
        <v>12</v>
      </c>
      <c r="C57" s="2" t="s">
        <v>152</v>
      </c>
    </row>
    <row r="58" spans="1:3">
      <c r="A58" s="1" t="s">
        <v>153</v>
      </c>
      <c r="B58" s="1" t="s">
        <v>7</v>
      </c>
      <c r="C58" s="2" t="s">
        <v>154</v>
      </c>
    </row>
    <row r="59" spans="1:3">
      <c r="A59" s="1" t="s">
        <v>155</v>
      </c>
      <c r="B59" s="1" t="s">
        <v>7</v>
      </c>
      <c r="C59" s="2" t="s">
        <v>156</v>
      </c>
    </row>
    <row r="60" spans="1:3">
      <c r="A60" s="1" t="s">
        <v>157</v>
      </c>
      <c r="B60" s="1" t="s">
        <v>7</v>
      </c>
      <c r="C60" s="2" t="s">
        <v>158</v>
      </c>
    </row>
    <row r="61" spans="1:3">
      <c r="A61" s="1" t="s">
        <v>159</v>
      </c>
      <c r="B61" s="1" t="s">
        <v>7</v>
      </c>
      <c r="C61" s="2" t="s">
        <v>160</v>
      </c>
    </row>
    <row r="62" spans="1:3">
      <c r="A62" s="1" t="s">
        <v>161</v>
      </c>
      <c r="B62" s="1" t="s">
        <v>77</v>
      </c>
      <c r="C62" s="2" t="s">
        <v>162</v>
      </c>
    </row>
    <row r="63" spans="1:3">
      <c r="A63" s="1" t="s">
        <v>163</v>
      </c>
      <c r="B63" s="1" t="s">
        <v>26</v>
      </c>
      <c r="C63" s="2" t="s">
        <v>164</v>
      </c>
    </row>
    <row r="64" spans="1:3">
      <c r="A64" s="1" t="s">
        <v>165</v>
      </c>
      <c r="B64" s="1" t="s">
        <v>40</v>
      </c>
      <c r="C64" s="2" t="s">
        <v>166</v>
      </c>
    </row>
    <row r="65" spans="1:3">
      <c r="A65" s="5" t="s">
        <v>167</v>
      </c>
      <c r="B65" s="5" t="s">
        <v>74</v>
      </c>
      <c r="C65" s="6" t="s">
        <v>168</v>
      </c>
    </row>
    <row r="66" spans="1:3">
      <c r="A66" s="1" t="s">
        <v>169</v>
      </c>
      <c r="B66" s="1" t="s">
        <v>7</v>
      </c>
      <c r="C66" s="2" t="s">
        <v>170</v>
      </c>
    </row>
    <row r="67" spans="1:3">
      <c r="A67" s="1" t="s">
        <v>171</v>
      </c>
      <c r="B67" s="1" t="s">
        <v>74</v>
      </c>
      <c r="C67" s="2" t="s">
        <v>172</v>
      </c>
    </row>
    <row r="68" spans="1:3">
      <c r="A68" s="1" t="s">
        <v>173</v>
      </c>
      <c r="B68" s="1" t="s">
        <v>7</v>
      </c>
      <c r="C68" s="2" t="s">
        <v>174</v>
      </c>
    </row>
    <row r="69" spans="1:3">
      <c r="A69" s="1" t="s">
        <v>175</v>
      </c>
      <c r="B69" s="1" t="s">
        <v>74</v>
      </c>
      <c r="C69" s="2" t="s">
        <v>176</v>
      </c>
    </row>
    <row r="70" spans="1:3">
      <c r="A70" s="1" t="s">
        <v>177</v>
      </c>
      <c r="B70" s="1" t="s">
        <v>7</v>
      </c>
      <c r="C70" s="2" t="s">
        <v>178</v>
      </c>
    </row>
    <row r="71" spans="1:3">
      <c r="A71" s="1" t="s">
        <v>179</v>
      </c>
      <c r="B71" s="1" t="s">
        <v>74</v>
      </c>
      <c r="C71" s="2" t="s">
        <v>180</v>
      </c>
    </row>
    <row r="72" spans="1:3">
      <c r="A72" s="1" t="s">
        <v>181</v>
      </c>
      <c r="B72" s="1" t="s">
        <v>74</v>
      </c>
      <c r="C72" s="2" t="s">
        <v>182</v>
      </c>
    </row>
    <row r="73" spans="1:3">
      <c r="A73" s="1" t="s">
        <v>183</v>
      </c>
      <c r="B73" s="1" t="s">
        <v>7</v>
      </c>
      <c r="C73" s="2" t="s">
        <v>184</v>
      </c>
    </row>
    <row r="74" spans="1:3">
      <c r="A74" s="1" t="s">
        <v>185</v>
      </c>
      <c r="B74" s="1" t="s">
        <v>7</v>
      </c>
      <c r="C74" s="2" t="s">
        <v>186</v>
      </c>
    </row>
    <row r="75" spans="1:3">
      <c r="A75" s="1" t="s">
        <v>187</v>
      </c>
      <c r="B75" s="1" t="s">
        <v>7</v>
      </c>
      <c r="C75" s="2" t="s">
        <v>188</v>
      </c>
    </row>
    <row r="76" spans="1:3">
      <c r="A76" s="1" t="s">
        <v>189</v>
      </c>
      <c r="B76" s="1" t="s">
        <v>101</v>
      </c>
      <c r="C76" s="2" t="s">
        <v>190</v>
      </c>
    </row>
    <row r="77" spans="1:3">
      <c r="A77" s="1" t="s">
        <v>191</v>
      </c>
      <c r="B77" s="1" t="s">
        <v>40</v>
      </c>
      <c r="C77" s="2" t="s">
        <v>192</v>
      </c>
    </row>
    <row r="78" spans="1:3">
      <c r="A78" s="1" t="s">
        <v>193</v>
      </c>
      <c r="B78" s="1" t="s">
        <v>12</v>
      </c>
      <c r="C78" s="2" t="s">
        <v>194</v>
      </c>
    </row>
    <row r="79" spans="1:3">
      <c r="A79" s="1" t="s">
        <v>195</v>
      </c>
      <c r="B79" s="1" t="s">
        <v>12</v>
      </c>
      <c r="C79" s="2" t="s">
        <v>196</v>
      </c>
    </row>
    <row r="80" spans="1:3">
      <c r="A80" s="1" t="s">
        <v>197</v>
      </c>
      <c r="B80" s="1" t="s">
        <v>74</v>
      </c>
      <c r="C80" s="2" t="s">
        <v>198</v>
      </c>
    </row>
    <row r="81" spans="1:3">
      <c r="A81" s="1" t="s">
        <v>199</v>
      </c>
      <c r="B81" s="1" t="s">
        <v>7</v>
      </c>
      <c r="C81" s="2" t="s">
        <v>200</v>
      </c>
    </row>
    <row r="82" spans="1:3">
      <c r="A82" s="4" t="s">
        <v>201</v>
      </c>
      <c r="B82" s="4" t="s">
        <v>74</v>
      </c>
      <c r="C82" s="2" t="s">
        <v>202</v>
      </c>
    </row>
    <row r="83" spans="1:3">
      <c r="A83" s="1" t="s">
        <v>203</v>
      </c>
      <c r="B83" s="1" t="s">
        <v>7</v>
      </c>
      <c r="C83" s="2" t="s">
        <v>204</v>
      </c>
    </row>
    <row r="84" spans="1:3">
      <c r="A84" s="1" t="s">
        <v>205</v>
      </c>
      <c r="B84" s="1" t="s">
        <v>74</v>
      </c>
      <c r="C84" s="2" t="s">
        <v>206</v>
      </c>
    </row>
    <row r="85" spans="1:3">
      <c r="A85" s="1" t="s">
        <v>207</v>
      </c>
      <c r="B85" s="1" t="s">
        <v>74</v>
      </c>
      <c r="C85" s="2" t="s">
        <v>208</v>
      </c>
    </row>
    <row r="86" spans="1:3">
      <c r="A86" s="1" t="s">
        <v>209</v>
      </c>
      <c r="B86" s="1" t="s">
        <v>101</v>
      </c>
      <c r="C86" s="2" t="s">
        <v>210</v>
      </c>
    </row>
    <row r="87" spans="1:3">
      <c r="A87" s="1" t="s">
        <v>211</v>
      </c>
      <c r="B87" s="1" t="s">
        <v>40</v>
      </c>
      <c r="C87" s="2" t="s">
        <v>212</v>
      </c>
    </row>
    <row r="88" spans="1:3">
      <c r="A88" s="1" t="s">
        <v>213</v>
      </c>
      <c r="B88" s="1" t="s">
        <v>77</v>
      </c>
      <c r="C88" s="2" t="s">
        <v>214</v>
      </c>
    </row>
    <row r="89" spans="1:3">
      <c r="A89" s="1" t="s">
        <v>215</v>
      </c>
      <c r="B89" s="1" t="s">
        <v>40</v>
      </c>
      <c r="C89" s="2" t="s">
        <v>216</v>
      </c>
    </row>
    <row r="90" spans="1:3">
      <c r="A90" s="1" t="s">
        <v>217</v>
      </c>
      <c r="B90" s="1" t="s">
        <v>40</v>
      </c>
      <c r="C90" s="2" t="s">
        <v>218</v>
      </c>
    </row>
    <row r="91" spans="1:3">
      <c r="A91" s="1" t="s">
        <v>219</v>
      </c>
      <c r="B91" s="1" t="s">
        <v>12</v>
      </c>
      <c r="C91" s="2" t="s">
        <v>220</v>
      </c>
    </row>
    <row r="92" spans="1:3">
      <c r="A92" s="1" t="s">
        <v>221</v>
      </c>
      <c r="B92" s="1" t="s">
        <v>40</v>
      </c>
      <c r="C92" s="2" t="s">
        <v>222</v>
      </c>
    </row>
    <row r="93" spans="1:3">
      <c r="A93" s="1" t="s">
        <v>223</v>
      </c>
      <c r="B93" s="1" t="s">
        <v>40</v>
      </c>
      <c r="C93" s="2" t="s">
        <v>224</v>
      </c>
    </row>
    <row r="94" spans="1:3">
      <c r="A94" s="1" t="s">
        <v>225</v>
      </c>
      <c r="B94" s="1" t="s">
        <v>40</v>
      </c>
      <c r="C94" s="2" t="s">
        <v>226</v>
      </c>
    </row>
    <row r="95" spans="1:3">
      <c r="A95" s="1" t="s">
        <v>227</v>
      </c>
      <c r="B95" s="1" t="s">
        <v>40</v>
      </c>
      <c r="C95" s="2" t="s">
        <v>228</v>
      </c>
    </row>
    <row r="96" spans="1:3">
      <c r="A96" s="4" t="s">
        <v>229</v>
      </c>
      <c r="B96" s="4" t="s">
        <v>26</v>
      </c>
      <c r="C96" s="2" t="s">
        <v>230</v>
      </c>
    </row>
    <row r="97" spans="1:4">
      <c r="A97" s="1" t="s">
        <v>231</v>
      </c>
      <c r="B97" s="1" t="s">
        <v>7</v>
      </c>
      <c r="C97" s="2" t="s">
        <v>232</v>
      </c>
      <c r="D97" s="20"/>
    </row>
    <row r="98" spans="1:4">
      <c r="A98" s="1" t="s">
        <v>233</v>
      </c>
      <c r="B98" s="1" t="s">
        <v>12</v>
      </c>
      <c r="C98" s="2" t="s">
        <v>234</v>
      </c>
    </row>
    <row r="99" spans="1:4">
      <c r="A99" s="1" t="s">
        <v>235</v>
      </c>
      <c r="B99" s="1" t="s">
        <v>40</v>
      </c>
      <c r="C99" s="2" t="s">
        <v>236</v>
      </c>
    </row>
    <row r="100" spans="1:4">
      <c r="A100" s="1" t="s">
        <v>237</v>
      </c>
      <c r="B100" s="1" t="s">
        <v>26</v>
      </c>
      <c r="C100" s="2" t="s">
        <v>238</v>
      </c>
    </row>
    <row r="101" spans="1:4">
      <c r="A101" s="1" t="s">
        <v>239</v>
      </c>
      <c r="B101" s="1" t="s">
        <v>74</v>
      </c>
      <c r="C101" s="2" t="s">
        <v>240</v>
      </c>
    </row>
    <row r="102" spans="1:4">
      <c r="A102" s="1" t="s">
        <v>241</v>
      </c>
      <c r="B102" s="1" t="s">
        <v>26</v>
      </c>
      <c r="C102" s="2" t="s">
        <v>242</v>
      </c>
    </row>
    <row r="103" spans="1:4">
      <c r="A103" s="1" t="s">
        <v>243</v>
      </c>
      <c r="B103" s="1" t="s">
        <v>74</v>
      </c>
      <c r="C103" s="2" t="s">
        <v>244</v>
      </c>
    </row>
    <row r="104" spans="1:4">
      <c r="A104" s="1" t="s">
        <v>245</v>
      </c>
      <c r="B104" s="1" t="s">
        <v>74</v>
      </c>
      <c r="C104" s="2" t="s">
        <v>246</v>
      </c>
    </row>
    <row r="105" spans="1:4">
      <c r="A105" s="1" t="s">
        <v>247</v>
      </c>
      <c r="B105" s="1" t="s">
        <v>12</v>
      </c>
      <c r="C105" s="2" t="s">
        <v>248</v>
      </c>
    </row>
    <row r="106" spans="1:4">
      <c r="A106" s="1" t="s">
        <v>249</v>
      </c>
      <c r="B106" s="1" t="s">
        <v>7</v>
      </c>
      <c r="C106" s="2" t="s">
        <v>250</v>
      </c>
    </row>
    <row r="107" spans="1:4">
      <c r="A107" s="1" t="s">
        <v>251</v>
      </c>
      <c r="B107" s="1" t="s">
        <v>7</v>
      </c>
      <c r="C107" s="2" t="s">
        <v>252</v>
      </c>
    </row>
    <row r="108" spans="1:4">
      <c r="A108" s="1" t="s">
        <v>253</v>
      </c>
      <c r="B108" s="1" t="s">
        <v>74</v>
      </c>
      <c r="C108" s="2" t="s">
        <v>254</v>
      </c>
    </row>
    <row r="109" spans="1:4">
      <c r="A109" s="1" t="s">
        <v>255</v>
      </c>
      <c r="B109" s="1" t="s">
        <v>77</v>
      </c>
      <c r="C109" s="2" t="s">
        <v>256</v>
      </c>
    </row>
    <row r="110" spans="1:4">
      <c r="A110" s="1" t="s">
        <v>257</v>
      </c>
      <c r="B110" s="1" t="s">
        <v>26</v>
      </c>
      <c r="C110" s="2" t="s">
        <v>258</v>
      </c>
    </row>
    <row r="111" spans="1:4">
      <c r="A111" s="1" t="s">
        <v>259</v>
      </c>
      <c r="B111" s="1" t="s">
        <v>40</v>
      </c>
      <c r="C111" s="2" t="s">
        <v>260</v>
      </c>
    </row>
    <row r="112" spans="1:4">
      <c r="A112" s="1" t="s">
        <v>261</v>
      </c>
      <c r="B112" s="1" t="s">
        <v>40</v>
      </c>
      <c r="C112" s="2" t="s">
        <v>262</v>
      </c>
    </row>
    <row r="113" spans="1:3">
      <c r="A113" s="1" t="s">
        <v>263</v>
      </c>
      <c r="B113" s="1" t="s">
        <v>7</v>
      </c>
      <c r="C113" s="2" t="s">
        <v>264</v>
      </c>
    </row>
    <row r="114" spans="1:3">
      <c r="A114" s="4" t="s">
        <v>265</v>
      </c>
      <c r="B114" s="4" t="s">
        <v>12</v>
      </c>
      <c r="C114" s="2" t="s">
        <v>266</v>
      </c>
    </row>
    <row r="115" spans="1:3">
      <c r="A115" s="1" t="s">
        <v>267</v>
      </c>
      <c r="B115" s="1" t="s">
        <v>26</v>
      </c>
      <c r="C115" s="2" t="s">
        <v>268</v>
      </c>
    </row>
    <row r="116" spans="1:3">
      <c r="A116" s="1" t="s">
        <v>269</v>
      </c>
      <c r="B116" s="1" t="s">
        <v>74</v>
      </c>
      <c r="C116" s="2" t="s">
        <v>270</v>
      </c>
    </row>
    <row r="117" spans="1:3">
      <c r="A117" s="1" t="s">
        <v>271</v>
      </c>
      <c r="B117" s="1" t="s">
        <v>7</v>
      </c>
      <c r="C117" s="2" t="s">
        <v>272</v>
      </c>
    </row>
    <row r="118" spans="1:3">
      <c r="A118" s="1" t="s">
        <v>273</v>
      </c>
      <c r="B118" s="1" t="s">
        <v>7</v>
      </c>
      <c r="C118" s="2" t="s">
        <v>274</v>
      </c>
    </row>
    <row r="119" spans="1:3">
      <c r="A119" s="1" t="s">
        <v>275</v>
      </c>
      <c r="B119" s="1" t="s">
        <v>7</v>
      </c>
      <c r="C119" s="2" t="s">
        <v>276</v>
      </c>
    </row>
    <row r="120" spans="1:3">
      <c r="A120" s="1" t="s">
        <v>277</v>
      </c>
      <c r="B120" s="1" t="s">
        <v>7</v>
      </c>
      <c r="C120" s="2" t="s">
        <v>278</v>
      </c>
    </row>
    <row r="121" spans="1:3">
      <c r="A121" s="1" t="s">
        <v>279</v>
      </c>
      <c r="B121" s="1" t="s">
        <v>12</v>
      </c>
      <c r="C121" s="2" t="s">
        <v>280</v>
      </c>
    </row>
    <row r="122" spans="1:3">
      <c r="A122" s="1" t="s">
        <v>281</v>
      </c>
      <c r="B122" s="1" t="s">
        <v>74</v>
      </c>
      <c r="C122" s="2" t="s">
        <v>282</v>
      </c>
    </row>
    <row r="123" spans="1:3">
      <c r="A123" s="1" t="s">
        <v>283</v>
      </c>
      <c r="B123" s="1" t="s">
        <v>12</v>
      </c>
      <c r="C123" s="2" t="s">
        <v>284</v>
      </c>
    </row>
    <row r="124" spans="1:3">
      <c r="A124" s="1" t="s">
        <v>285</v>
      </c>
      <c r="B124" s="1" t="s">
        <v>7</v>
      </c>
      <c r="C124" s="2" t="s">
        <v>286</v>
      </c>
    </row>
    <row r="125" spans="1:3">
      <c r="A125" s="1" t="s">
        <v>287</v>
      </c>
      <c r="B125" s="1" t="s">
        <v>74</v>
      </c>
      <c r="C125" s="2" t="s">
        <v>288</v>
      </c>
    </row>
    <row r="126" spans="1:3">
      <c r="A126" s="1" t="s">
        <v>289</v>
      </c>
      <c r="B126" s="1" t="s">
        <v>40</v>
      </c>
      <c r="C126" s="2" t="s">
        <v>290</v>
      </c>
    </row>
    <row r="127" spans="1:3">
      <c r="A127" s="1" t="s">
        <v>291</v>
      </c>
      <c r="B127" s="1" t="s">
        <v>40</v>
      </c>
      <c r="C127" s="2" t="s">
        <v>292</v>
      </c>
    </row>
    <row r="128" spans="1:3">
      <c r="A128" s="1" t="s">
        <v>293</v>
      </c>
      <c r="B128" s="1" t="s">
        <v>26</v>
      </c>
      <c r="C128" s="2" t="s">
        <v>294</v>
      </c>
    </row>
    <row r="129" spans="1:3">
      <c r="A129" s="1" t="s">
        <v>295</v>
      </c>
      <c r="B129" s="1" t="s">
        <v>74</v>
      </c>
      <c r="C129" s="2" t="s">
        <v>296</v>
      </c>
    </row>
    <row r="130" spans="1:3">
      <c r="A130" s="1" t="s">
        <v>297</v>
      </c>
      <c r="B130" s="1" t="s">
        <v>7</v>
      </c>
      <c r="C130" s="2" t="s">
        <v>298</v>
      </c>
    </row>
    <row r="131" spans="1:3">
      <c r="A131" s="1" t="s">
        <v>299</v>
      </c>
      <c r="B131" s="1" t="s">
        <v>7</v>
      </c>
      <c r="C131" s="2" t="s">
        <v>300</v>
      </c>
    </row>
    <row r="132" spans="1:3">
      <c r="A132" s="1" t="s">
        <v>301</v>
      </c>
      <c r="B132" s="1" t="s">
        <v>40</v>
      </c>
      <c r="C132" s="2" t="s">
        <v>302</v>
      </c>
    </row>
    <row r="133" spans="1:3">
      <c r="A133" s="5" t="s">
        <v>303</v>
      </c>
      <c r="B133" s="5" t="s">
        <v>12</v>
      </c>
      <c r="C133" s="6" t="s">
        <v>304</v>
      </c>
    </row>
    <row r="134" spans="1:3">
      <c r="A134" s="1" t="s">
        <v>305</v>
      </c>
      <c r="B134" s="1" t="s">
        <v>74</v>
      </c>
      <c r="C134" s="2" t="s">
        <v>306</v>
      </c>
    </row>
    <row r="135" spans="1:3">
      <c r="A135" s="1" t="s">
        <v>307</v>
      </c>
      <c r="B135" s="1" t="s">
        <v>74</v>
      </c>
      <c r="C135" s="2" t="s">
        <v>308</v>
      </c>
    </row>
    <row r="136" spans="1:3">
      <c r="A136" s="1" t="s">
        <v>309</v>
      </c>
      <c r="B136" s="1" t="s">
        <v>7</v>
      </c>
      <c r="C136" s="2" t="s">
        <v>310</v>
      </c>
    </row>
    <row r="137" spans="1:3">
      <c r="A137" s="1" t="s">
        <v>311</v>
      </c>
      <c r="B137" s="1" t="s">
        <v>40</v>
      </c>
      <c r="C137" s="2" t="s">
        <v>312</v>
      </c>
    </row>
    <row r="138" spans="1:3">
      <c r="A138" s="1" t="s">
        <v>313</v>
      </c>
      <c r="B138" s="1" t="s">
        <v>12</v>
      </c>
      <c r="C138" s="2" t="s">
        <v>314</v>
      </c>
    </row>
    <row r="139" spans="1:3">
      <c r="A139" s="4" t="s">
        <v>315</v>
      </c>
      <c r="B139" s="4" t="s">
        <v>40</v>
      </c>
      <c r="C139" s="2" t="s">
        <v>316</v>
      </c>
    </row>
    <row r="140" spans="1:3">
      <c r="A140" s="1" t="s">
        <v>317</v>
      </c>
      <c r="B140" s="1" t="s">
        <v>74</v>
      </c>
      <c r="C140" s="2" t="s">
        <v>318</v>
      </c>
    </row>
    <row r="141" spans="1:3">
      <c r="A141" s="1" t="s">
        <v>319</v>
      </c>
      <c r="B141" s="1" t="s">
        <v>77</v>
      </c>
      <c r="C141" s="2" t="s">
        <v>320</v>
      </c>
    </row>
    <row r="142" spans="1:3">
      <c r="A142" s="1" t="s">
        <v>321</v>
      </c>
      <c r="B142" s="1" t="s">
        <v>40</v>
      </c>
      <c r="C142" s="2" t="s">
        <v>322</v>
      </c>
    </row>
    <row r="143" spans="1:3">
      <c r="A143" s="1" t="s">
        <v>323</v>
      </c>
      <c r="B143" s="1" t="s">
        <v>7</v>
      </c>
      <c r="C143" s="2" t="s">
        <v>324</v>
      </c>
    </row>
    <row r="144" spans="1:3">
      <c r="A144" s="1" t="s">
        <v>325</v>
      </c>
      <c r="B144" s="1" t="s">
        <v>74</v>
      </c>
      <c r="C144" s="2" t="s">
        <v>326</v>
      </c>
    </row>
    <row r="145" spans="1:3">
      <c r="A145" s="1" t="s">
        <v>327</v>
      </c>
      <c r="B145" s="1" t="s">
        <v>74</v>
      </c>
      <c r="C145" s="2" t="s">
        <v>328</v>
      </c>
    </row>
    <row r="146" spans="1:3">
      <c r="A146" s="1" t="s">
        <v>329</v>
      </c>
      <c r="B146" s="1" t="s">
        <v>77</v>
      </c>
      <c r="C146" s="2" t="s">
        <v>330</v>
      </c>
    </row>
    <row r="147" spans="1:3">
      <c r="A147" s="1" t="s">
        <v>331</v>
      </c>
      <c r="B147" s="1" t="s">
        <v>7</v>
      </c>
      <c r="C147" s="2" t="s">
        <v>332</v>
      </c>
    </row>
    <row r="148" spans="1:3">
      <c r="A148" s="1" t="s">
        <v>333</v>
      </c>
      <c r="B148" s="1" t="s">
        <v>7</v>
      </c>
      <c r="C148" s="2" t="s">
        <v>334</v>
      </c>
    </row>
    <row r="149" spans="1:3">
      <c r="A149" s="1" t="s">
        <v>335</v>
      </c>
      <c r="B149" s="1" t="s">
        <v>7</v>
      </c>
      <c r="C149" s="2" t="s">
        <v>336</v>
      </c>
    </row>
    <row r="150" spans="1:3">
      <c r="A150" s="1" t="s">
        <v>337</v>
      </c>
      <c r="B150" s="1" t="s">
        <v>7</v>
      </c>
      <c r="C150" s="2" t="s">
        <v>338</v>
      </c>
    </row>
    <row r="151" spans="1:3">
      <c r="A151" s="1" t="s">
        <v>339</v>
      </c>
      <c r="B151" s="1" t="s">
        <v>74</v>
      </c>
      <c r="C151" s="2" t="s">
        <v>340</v>
      </c>
    </row>
    <row r="152" spans="1:3">
      <c r="A152" s="1" t="s">
        <v>341</v>
      </c>
      <c r="B152" s="1" t="s">
        <v>7</v>
      </c>
      <c r="C152" s="2" t="s">
        <v>342</v>
      </c>
    </row>
    <row r="153" spans="1:3">
      <c r="A153" s="1" t="s">
        <v>343</v>
      </c>
      <c r="B153" s="1" t="s">
        <v>26</v>
      </c>
      <c r="C153" s="2" t="s">
        <v>344</v>
      </c>
    </row>
    <row r="154" spans="1:3">
      <c r="A154" s="1" t="s">
        <v>345</v>
      </c>
      <c r="B154" s="1" t="s">
        <v>74</v>
      </c>
      <c r="C154" s="2" t="s">
        <v>346</v>
      </c>
    </row>
    <row r="155" spans="1:3">
      <c r="A155" s="1" t="s">
        <v>347</v>
      </c>
      <c r="B155" s="1" t="s">
        <v>7</v>
      </c>
      <c r="C155" s="2" t="s">
        <v>348</v>
      </c>
    </row>
    <row r="156" spans="1:3">
      <c r="A156" s="1" t="s">
        <v>349</v>
      </c>
      <c r="B156" s="1" t="s">
        <v>74</v>
      </c>
      <c r="C156" s="2" t="s">
        <v>350</v>
      </c>
    </row>
    <row r="157" spans="1:3">
      <c r="A157" s="1" t="s">
        <v>351</v>
      </c>
      <c r="B157" s="1" t="s">
        <v>40</v>
      </c>
      <c r="C157" s="2" t="s">
        <v>352</v>
      </c>
    </row>
    <row r="158" spans="1:3">
      <c r="A158" s="1" t="s">
        <v>353</v>
      </c>
      <c r="B158" s="1" t="s">
        <v>7</v>
      </c>
      <c r="C158" s="2" t="s">
        <v>354</v>
      </c>
    </row>
    <row r="159" spans="1:3">
      <c r="A159" s="1" t="s">
        <v>355</v>
      </c>
      <c r="B159" s="1" t="s">
        <v>7</v>
      </c>
      <c r="C159" s="2" t="s">
        <v>356</v>
      </c>
    </row>
    <row r="160" spans="1:3">
      <c r="A160" s="1" t="s">
        <v>357</v>
      </c>
      <c r="B160" s="1" t="s">
        <v>7</v>
      </c>
      <c r="C160" s="2" t="s">
        <v>358</v>
      </c>
    </row>
    <row r="161" spans="1:3">
      <c r="A161" s="1" t="s">
        <v>359</v>
      </c>
      <c r="B161" s="1" t="s">
        <v>98</v>
      </c>
      <c r="C161" s="2" t="s">
        <v>360</v>
      </c>
    </row>
    <row r="162" spans="1:3">
      <c r="A162" s="1" t="s">
        <v>361</v>
      </c>
      <c r="B162" s="1" t="s">
        <v>7</v>
      </c>
      <c r="C162" s="2" t="s">
        <v>362</v>
      </c>
    </row>
    <row r="163" spans="1:3">
      <c r="A163" s="1" t="s">
        <v>363</v>
      </c>
      <c r="B163" s="1" t="s">
        <v>40</v>
      </c>
      <c r="C163" s="2" t="s">
        <v>364</v>
      </c>
    </row>
    <row r="164" spans="1:3">
      <c r="A164" s="1" t="s">
        <v>365</v>
      </c>
      <c r="B164" s="1" t="s">
        <v>7</v>
      </c>
      <c r="C164" s="2" t="s">
        <v>366</v>
      </c>
    </row>
    <row r="165" spans="1:3">
      <c r="A165" s="1" t="s">
        <v>367</v>
      </c>
      <c r="B165" s="1" t="s">
        <v>7</v>
      </c>
      <c r="C165" s="2" t="s">
        <v>368</v>
      </c>
    </row>
    <row r="166" spans="1:3">
      <c r="A166" s="1" t="s">
        <v>369</v>
      </c>
      <c r="B166" s="1" t="s">
        <v>7</v>
      </c>
      <c r="C166" s="2" t="s">
        <v>370</v>
      </c>
    </row>
    <row r="167" spans="1:3">
      <c r="A167" s="1" t="s">
        <v>371</v>
      </c>
      <c r="B167" s="1" t="s">
        <v>40</v>
      </c>
      <c r="C167" s="2" t="s">
        <v>372</v>
      </c>
    </row>
    <row r="168" spans="1:3">
      <c r="A168" s="1" t="s">
        <v>373</v>
      </c>
      <c r="B168" s="1" t="s">
        <v>7</v>
      </c>
      <c r="C168" s="2" t="s">
        <v>374</v>
      </c>
    </row>
    <row r="169" spans="1:3">
      <c r="A169" s="1" t="s">
        <v>375</v>
      </c>
      <c r="B169" s="1" t="s">
        <v>7</v>
      </c>
      <c r="C169" s="2" t="s">
        <v>376</v>
      </c>
    </row>
    <row r="170" spans="1:3">
      <c r="A170" s="1" t="s">
        <v>377</v>
      </c>
      <c r="B170" s="1" t="s">
        <v>12</v>
      </c>
      <c r="C170" s="2" t="s">
        <v>378</v>
      </c>
    </row>
    <row r="171" spans="1:3">
      <c r="A171" s="1" t="s">
        <v>379</v>
      </c>
      <c r="B171" s="1" t="s">
        <v>7</v>
      </c>
      <c r="C171" s="2" t="s">
        <v>380</v>
      </c>
    </row>
    <row r="172" spans="1:3">
      <c r="A172" s="1" t="s">
        <v>381</v>
      </c>
      <c r="B172" s="1" t="s">
        <v>74</v>
      </c>
      <c r="C172" s="2" t="s">
        <v>382</v>
      </c>
    </row>
    <row r="173" spans="1:3">
      <c r="A173" s="1" t="s">
        <v>383</v>
      </c>
      <c r="B173" s="1" t="s">
        <v>77</v>
      </c>
      <c r="C173" s="2" t="s">
        <v>384</v>
      </c>
    </row>
    <row r="174" spans="1:3">
      <c r="A174" s="1" t="s">
        <v>385</v>
      </c>
      <c r="B174" s="1" t="s">
        <v>74</v>
      </c>
      <c r="C174" s="2" t="s">
        <v>386</v>
      </c>
    </row>
    <row r="175" spans="1:3">
      <c r="A175" s="1" t="s">
        <v>387</v>
      </c>
      <c r="B175" s="1" t="s">
        <v>77</v>
      </c>
      <c r="C175" s="2" t="s">
        <v>388</v>
      </c>
    </row>
    <row r="176" spans="1:3">
      <c r="A176" s="1" t="s">
        <v>389</v>
      </c>
      <c r="B176" s="1" t="s">
        <v>12</v>
      </c>
      <c r="C176" s="2" t="s">
        <v>390</v>
      </c>
    </row>
    <row r="177" spans="1:3">
      <c r="A177" s="1" t="s">
        <v>391</v>
      </c>
      <c r="B177" s="1" t="s">
        <v>77</v>
      </c>
      <c r="C177" s="2" t="s">
        <v>392</v>
      </c>
    </row>
    <row r="178" spans="1:3">
      <c r="A178" s="1" t="s">
        <v>393</v>
      </c>
      <c r="B178" s="1" t="s">
        <v>12</v>
      </c>
      <c r="C178" s="2" t="s">
        <v>394</v>
      </c>
    </row>
    <row r="179" spans="1:3">
      <c r="A179" s="1" t="s">
        <v>395</v>
      </c>
      <c r="B179" s="1" t="s">
        <v>26</v>
      </c>
      <c r="C179" s="2" t="s">
        <v>396</v>
      </c>
    </row>
    <row r="180" spans="1:3">
      <c r="A180" s="1" t="s">
        <v>397</v>
      </c>
      <c r="B180" s="1" t="s">
        <v>74</v>
      </c>
      <c r="C180" s="1" t="s">
        <v>398</v>
      </c>
    </row>
    <row r="181" spans="1:3">
      <c r="A181" s="1" t="s">
        <v>399</v>
      </c>
      <c r="B181" s="1" t="s">
        <v>12</v>
      </c>
      <c r="C181" s="1" t="s">
        <v>400</v>
      </c>
    </row>
    <row r="182" spans="1:3">
      <c r="A182" s="1" t="s">
        <v>401</v>
      </c>
      <c r="B182" s="1" t="s">
        <v>74</v>
      </c>
      <c r="C182" s="1" t="s">
        <v>402</v>
      </c>
    </row>
    <row r="183" spans="1:3">
      <c r="A183" s="5" t="s">
        <v>403</v>
      </c>
      <c r="B183" s="5" t="s">
        <v>74</v>
      </c>
      <c r="C183" s="5" t="s">
        <v>404</v>
      </c>
    </row>
    <row r="184" spans="1:3">
      <c r="A184" s="5" t="s">
        <v>405</v>
      </c>
      <c r="B184" s="5" t="s">
        <v>26</v>
      </c>
      <c r="C184" s="5" t="s">
        <v>406</v>
      </c>
    </row>
    <row r="185" spans="1:3">
      <c r="A185" s="5" t="s">
        <v>407</v>
      </c>
      <c r="B185" s="5" t="s">
        <v>26</v>
      </c>
      <c r="C185" s="5" t="s">
        <v>408</v>
      </c>
    </row>
    <row r="186" spans="1:3">
      <c r="A186" s="5" t="s">
        <v>409</v>
      </c>
      <c r="B186" s="5" t="s">
        <v>26</v>
      </c>
      <c r="C186" s="5" t="s">
        <v>410</v>
      </c>
    </row>
    <row r="187" spans="1:3">
      <c r="A187" s="5" t="s">
        <v>411</v>
      </c>
      <c r="B187" s="5" t="s">
        <v>26</v>
      </c>
      <c r="C187" s="5" t="s">
        <v>412</v>
      </c>
    </row>
    <row r="188" spans="1:3">
      <c r="A188" s="7" t="s">
        <v>413</v>
      </c>
      <c r="B188" s="7" t="s">
        <v>101</v>
      </c>
      <c r="C188" s="7" t="s">
        <v>414</v>
      </c>
    </row>
    <row r="189" spans="1:3">
      <c r="A189" s="4" t="s">
        <v>415</v>
      </c>
      <c r="B189" s="4" t="s">
        <v>101</v>
      </c>
      <c r="C189" s="2" t="s">
        <v>416</v>
      </c>
    </row>
    <row r="190" spans="1:3">
      <c r="A190" s="1" t="s">
        <v>417</v>
      </c>
      <c r="B190" s="1" t="s">
        <v>12</v>
      </c>
      <c r="C190" s="2" t="s">
        <v>418</v>
      </c>
    </row>
    <row r="191" spans="1:3">
      <c r="A191" s="4" t="s">
        <v>419</v>
      </c>
      <c r="B191" s="4" t="s">
        <v>12</v>
      </c>
      <c r="C191" s="2" t="s">
        <v>420</v>
      </c>
    </row>
    <row r="192" spans="1:3">
      <c r="A192" s="7" t="s">
        <v>421</v>
      </c>
      <c r="B192" s="1" t="s">
        <v>26</v>
      </c>
      <c r="C192" s="7" t="s">
        <v>422</v>
      </c>
    </row>
    <row r="193" spans="1:3">
      <c r="A193" s="7" t="s">
        <v>423</v>
      </c>
      <c r="B193" s="1" t="s">
        <v>26</v>
      </c>
      <c r="C193" s="1" t="s">
        <v>424</v>
      </c>
    </row>
    <row r="194" spans="1:3">
      <c r="A194" s="1" t="s">
        <v>425</v>
      </c>
      <c r="B194" s="1" t="s">
        <v>40</v>
      </c>
      <c r="C194" s="2" t="s">
        <v>426</v>
      </c>
    </row>
    <row r="195" spans="1:3">
      <c r="A195" s="1" t="s">
        <v>427</v>
      </c>
      <c r="B195" s="1" t="s">
        <v>77</v>
      </c>
      <c r="C195" s="2" t="s">
        <v>428</v>
      </c>
    </row>
    <row r="196" spans="1:3">
      <c r="A196" s="1" t="s">
        <v>429</v>
      </c>
      <c r="B196" s="1" t="s">
        <v>40</v>
      </c>
      <c r="C196" s="1" t="s">
        <v>430</v>
      </c>
    </row>
    <row r="197" spans="1:3">
      <c r="A197" s="1" t="s">
        <v>431</v>
      </c>
      <c r="B197" s="1" t="s">
        <v>74</v>
      </c>
      <c r="C197" s="2" t="s">
        <v>432</v>
      </c>
    </row>
    <row r="198" spans="1:3">
      <c r="A198" s="1" t="s">
        <v>433</v>
      </c>
      <c r="B198" s="1" t="s">
        <v>12</v>
      </c>
      <c r="C198" s="2" t="s">
        <v>434</v>
      </c>
    </row>
    <row r="199" spans="1:3">
      <c r="A199" s="1" t="s">
        <v>435</v>
      </c>
      <c r="B199" s="1" t="s">
        <v>40</v>
      </c>
      <c r="C199" s="2" t="s">
        <v>436</v>
      </c>
    </row>
    <row r="200" spans="1:3">
      <c r="A200" s="1" t="s">
        <v>437</v>
      </c>
      <c r="B200" s="1" t="s">
        <v>74</v>
      </c>
      <c r="C200" s="2" t="s">
        <v>438</v>
      </c>
    </row>
    <row r="201" spans="1:3">
      <c r="A201" s="1" t="s">
        <v>439</v>
      </c>
      <c r="B201" s="1" t="s">
        <v>74</v>
      </c>
      <c r="C201" s="2" t="s">
        <v>440</v>
      </c>
    </row>
    <row r="202" spans="1:3">
      <c r="A202" s="1" t="s">
        <v>441</v>
      </c>
      <c r="B202" s="1" t="s">
        <v>26</v>
      </c>
      <c r="C202" s="2" t="s">
        <v>442</v>
      </c>
    </row>
    <row r="203" spans="1:3">
      <c r="A203" s="1" t="s">
        <v>443</v>
      </c>
      <c r="B203" s="1" t="s">
        <v>101</v>
      </c>
      <c r="C203" s="2" t="s">
        <v>444</v>
      </c>
    </row>
    <row r="204" spans="1:3">
      <c r="A204" s="1" t="s">
        <v>445</v>
      </c>
      <c r="B204" s="1" t="s">
        <v>12</v>
      </c>
      <c r="C204" s="2" t="s">
        <v>446</v>
      </c>
    </row>
    <row r="205" spans="1:3">
      <c r="A205" s="1" t="s">
        <v>447</v>
      </c>
      <c r="B205" s="1" t="s">
        <v>12</v>
      </c>
      <c r="C205" s="2" t="s">
        <v>448</v>
      </c>
    </row>
    <row r="206" spans="1:3">
      <c r="A206" s="1" t="s">
        <v>449</v>
      </c>
      <c r="B206" s="1" t="s">
        <v>26</v>
      </c>
      <c r="C206" s="2" t="s">
        <v>450</v>
      </c>
    </row>
    <row r="207" spans="1:3">
      <c r="A207" s="1" t="s">
        <v>451</v>
      </c>
      <c r="B207" s="1" t="s">
        <v>12</v>
      </c>
      <c r="C207" s="2" t="s">
        <v>452</v>
      </c>
    </row>
    <row r="208" spans="1:3">
      <c r="A208" s="1" t="s">
        <v>453</v>
      </c>
      <c r="B208" s="1" t="s">
        <v>101</v>
      </c>
      <c r="C208" s="2" t="s">
        <v>454</v>
      </c>
    </row>
    <row r="209" spans="1:3">
      <c r="A209" s="1" t="s">
        <v>455</v>
      </c>
      <c r="B209" s="1" t="s">
        <v>12</v>
      </c>
      <c r="C209" s="2" t="s">
        <v>456</v>
      </c>
    </row>
    <row r="210" spans="1:3">
      <c r="A210" s="1" t="s">
        <v>457</v>
      </c>
      <c r="B210" s="1" t="s">
        <v>74</v>
      </c>
      <c r="C210" s="2" t="s">
        <v>458</v>
      </c>
    </row>
    <row r="211" spans="1:3">
      <c r="A211" s="1" t="s">
        <v>459</v>
      </c>
      <c r="B211" s="1" t="s">
        <v>12</v>
      </c>
      <c r="C211" s="2" t="s">
        <v>460</v>
      </c>
    </row>
    <row r="212" spans="1:3">
      <c r="A212" s="1" t="s">
        <v>461</v>
      </c>
      <c r="B212" s="1" t="s">
        <v>12</v>
      </c>
      <c r="C212" s="2" t="s">
        <v>462</v>
      </c>
    </row>
    <row r="213" spans="1:3">
      <c r="A213" s="1" t="s">
        <v>463</v>
      </c>
      <c r="B213" s="1" t="s">
        <v>7</v>
      </c>
      <c r="C213" s="2" t="s">
        <v>464</v>
      </c>
    </row>
    <row r="214" spans="1:3">
      <c r="A214" s="1" t="s">
        <v>465</v>
      </c>
      <c r="B214" s="1" t="s">
        <v>26</v>
      </c>
      <c r="C214" s="2" t="s">
        <v>466</v>
      </c>
    </row>
    <row r="215" spans="1:3">
      <c r="A215" s="1" t="s">
        <v>467</v>
      </c>
      <c r="B215" s="1" t="s">
        <v>12</v>
      </c>
      <c r="C215" s="2" t="s">
        <v>468</v>
      </c>
    </row>
    <row r="216" spans="1:3">
      <c r="A216" s="1" t="s">
        <v>469</v>
      </c>
      <c r="B216" s="1" t="s">
        <v>12</v>
      </c>
      <c r="C216" s="2" t="s">
        <v>470</v>
      </c>
    </row>
    <row r="217" spans="1:3">
      <c r="A217" s="1" t="s">
        <v>471</v>
      </c>
      <c r="B217" s="1" t="s">
        <v>74</v>
      </c>
      <c r="C217" s="2" t="s">
        <v>472</v>
      </c>
    </row>
    <row r="218" spans="1:3">
      <c r="A218" s="1" t="s">
        <v>473</v>
      </c>
      <c r="B218" s="1" t="s">
        <v>74</v>
      </c>
      <c r="C218" s="2" t="s">
        <v>474</v>
      </c>
    </row>
    <row r="219" spans="1:3">
      <c r="A219" s="1" t="s">
        <v>475</v>
      </c>
      <c r="B219" s="1" t="s">
        <v>77</v>
      </c>
      <c r="C219" s="2" t="s">
        <v>476</v>
      </c>
    </row>
    <row r="220" spans="1:3">
      <c r="A220" s="1" t="s">
        <v>477</v>
      </c>
      <c r="B220" s="1" t="s">
        <v>12</v>
      </c>
      <c r="C220" s="2" t="s">
        <v>478</v>
      </c>
    </row>
    <row r="221" spans="1:3">
      <c r="A221" s="1" t="s">
        <v>479</v>
      </c>
      <c r="B221" s="1" t="s">
        <v>26</v>
      </c>
      <c r="C221" s="2" t="s">
        <v>480</v>
      </c>
    </row>
    <row r="222" spans="1:3">
      <c r="A222" s="1" t="s">
        <v>481</v>
      </c>
      <c r="B222" s="1" t="s">
        <v>74</v>
      </c>
      <c r="C222" s="2" t="s">
        <v>482</v>
      </c>
    </row>
    <row r="223" spans="1:3">
      <c r="A223" s="1" t="s">
        <v>483</v>
      </c>
      <c r="B223" s="1" t="s">
        <v>12</v>
      </c>
      <c r="C223" s="2" t="s">
        <v>484</v>
      </c>
    </row>
    <row r="224" spans="1:3">
      <c r="A224" s="1" t="s">
        <v>485</v>
      </c>
      <c r="B224" s="1" t="s">
        <v>486</v>
      </c>
      <c r="C224" s="2" t="s">
        <v>487</v>
      </c>
    </row>
    <row r="225" spans="1:3">
      <c r="A225" s="1" t="s">
        <v>488</v>
      </c>
      <c r="B225" s="1" t="s">
        <v>26</v>
      </c>
      <c r="C225" s="2" t="s">
        <v>489</v>
      </c>
    </row>
    <row r="226" spans="1:3">
      <c r="A226" s="1" t="s">
        <v>490</v>
      </c>
      <c r="B226" s="1" t="s">
        <v>12</v>
      </c>
      <c r="C226" s="2" t="s">
        <v>491</v>
      </c>
    </row>
    <row r="227" spans="1:3">
      <c r="A227" s="1" t="s">
        <v>492</v>
      </c>
      <c r="B227" s="1" t="s">
        <v>12</v>
      </c>
      <c r="C227" s="2" t="s">
        <v>493</v>
      </c>
    </row>
    <row r="228" spans="1:3">
      <c r="A228" s="1" t="s">
        <v>494</v>
      </c>
      <c r="B228" s="1" t="s">
        <v>40</v>
      </c>
      <c r="C228" s="2" t="s">
        <v>495</v>
      </c>
    </row>
    <row r="229" spans="1:3">
      <c r="A229" s="1" t="s">
        <v>496</v>
      </c>
      <c r="B229" s="1" t="s">
        <v>12</v>
      </c>
      <c r="C229" s="2" t="s">
        <v>497</v>
      </c>
    </row>
    <row r="230" spans="1:3">
      <c r="A230" s="1" t="s">
        <v>498</v>
      </c>
      <c r="B230" s="1" t="s">
        <v>26</v>
      </c>
      <c r="C230" s="2" t="s">
        <v>499</v>
      </c>
    </row>
    <row r="231" spans="1:3">
      <c r="A231" s="1" t="s">
        <v>500</v>
      </c>
      <c r="B231" s="1" t="s">
        <v>12</v>
      </c>
      <c r="C231" s="2" t="s">
        <v>501</v>
      </c>
    </row>
    <row r="232" spans="1:3">
      <c r="A232" s="1" t="s">
        <v>502</v>
      </c>
      <c r="B232" s="1" t="s">
        <v>74</v>
      </c>
      <c r="C232" s="2" t="s">
        <v>503</v>
      </c>
    </row>
    <row r="233" spans="1:3">
      <c r="A233" s="1" t="s">
        <v>504</v>
      </c>
      <c r="B233" s="1" t="s">
        <v>74</v>
      </c>
      <c r="C233" s="2" t="s">
        <v>505</v>
      </c>
    </row>
    <row r="234" spans="1:3">
      <c r="A234" s="1" t="s">
        <v>506</v>
      </c>
      <c r="B234" s="1" t="s">
        <v>40</v>
      </c>
      <c r="C234" s="2" t="s">
        <v>507</v>
      </c>
    </row>
    <row r="235" spans="1:3">
      <c r="A235" s="1" t="s">
        <v>508</v>
      </c>
      <c r="B235" s="1" t="s">
        <v>74</v>
      </c>
      <c r="C235" s="2" t="s">
        <v>509</v>
      </c>
    </row>
    <row r="236" spans="1:3">
      <c r="A236" s="1" t="s">
        <v>510</v>
      </c>
      <c r="B236" s="1" t="s">
        <v>77</v>
      </c>
      <c r="C236" s="2" t="s">
        <v>511</v>
      </c>
    </row>
    <row r="237" spans="1:3">
      <c r="A237" s="1" t="s">
        <v>512</v>
      </c>
      <c r="B237" s="1" t="s">
        <v>77</v>
      </c>
      <c r="C237" s="2" t="s">
        <v>513</v>
      </c>
    </row>
    <row r="238" spans="1:3">
      <c r="A238" s="1" t="s">
        <v>514</v>
      </c>
      <c r="B238" s="1" t="s">
        <v>12</v>
      </c>
      <c r="C238" s="2" t="s">
        <v>515</v>
      </c>
    </row>
    <row r="239" spans="1:3">
      <c r="A239" s="1" t="s">
        <v>516</v>
      </c>
      <c r="B239" s="1" t="s">
        <v>74</v>
      </c>
      <c r="C239" s="2" t="s">
        <v>517</v>
      </c>
    </row>
    <row r="240" spans="1:3">
      <c r="A240" s="1" t="s">
        <v>518</v>
      </c>
      <c r="B240" s="1" t="s">
        <v>101</v>
      </c>
      <c r="C240" s="2" t="s">
        <v>519</v>
      </c>
    </row>
    <row r="241" spans="1:3">
      <c r="A241" s="1" t="s">
        <v>520</v>
      </c>
      <c r="B241" s="1" t="s">
        <v>77</v>
      </c>
      <c r="C241" s="2" t="s">
        <v>521</v>
      </c>
    </row>
    <row r="242" spans="1:3">
      <c r="A242" s="1" t="s">
        <v>522</v>
      </c>
      <c r="B242" s="1" t="s">
        <v>77</v>
      </c>
      <c r="C242" s="2" t="s">
        <v>523</v>
      </c>
    </row>
    <row r="243" spans="1:3">
      <c r="A243" s="1" t="s">
        <v>524</v>
      </c>
      <c r="B243" s="1" t="s">
        <v>40</v>
      </c>
      <c r="C243" s="2" t="s">
        <v>525</v>
      </c>
    </row>
    <row r="244" spans="1:3">
      <c r="A244" s="1" t="s">
        <v>526</v>
      </c>
      <c r="B244" s="1" t="s">
        <v>74</v>
      </c>
      <c r="C244" s="2" t="s">
        <v>527</v>
      </c>
    </row>
    <row r="245" spans="1:3">
      <c r="A245" s="1" t="s">
        <v>528</v>
      </c>
      <c r="B245" s="1" t="s">
        <v>101</v>
      </c>
      <c r="C245" s="2" t="s">
        <v>529</v>
      </c>
    </row>
    <row r="246" spans="1:3">
      <c r="A246" s="1" t="s">
        <v>530</v>
      </c>
      <c r="B246" s="1" t="s">
        <v>40</v>
      </c>
      <c r="C246" s="2" t="s">
        <v>531</v>
      </c>
    </row>
    <row r="247" spans="1:3">
      <c r="A247" s="1" t="s">
        <v>532</v>
      </c>
      <c r="B247" s="1" t="s">
        <v>12</v>
      </c>
      <c r="C247" s="2" t="s">
        <v>533</v>
      </c>
    </row>
    <row r="248" spans="1:3">
      <c r="A248" s="1" t="s">
        <v>534</v>
      </c>
      <c r="B248" s="1" t="s">
        <v>535</v>
      </c>
      <c r="C248" s="2" t="s">
        <v>536</v>
      </c>
    </row>
    <row r="249" spans="1:3">
      <c r="A249" s="1" t="s">
        <v>537</v>
      </c>
      <c r="B249" s="1" t="s">
        <v>74</v>
      </c>
      <c r="C249" s="2" t="s">
        <v>538</v>
      </c>
    </row>
    <row r="250" spans="1:3">
      <c r="A250" s="1" t="s">
        <v>539</v>
      </c>
      <c r="B250" s="1" t="s">
        <v>74</v>
      </c>
      <c r="C250" s="2" t="s">
        <v>540</v>
      </c>
    </row>
    <row r="251" spans="1:3">
      <c r="A251" s="1" t="s">
        <v>541</v>
      </c>
      <c r="B251" s="1" t="s">
        <v>7</v>
      </c>
      <c r="C251" s="2" t="s">
        <v>542</v>
      </c>
    </row>
    <row r="252" spans="1:3">
      <c r="A252" s="1" t="s">
        <v>543</v>
      </c>
      <c r="B252" s="1" t="s">
        <v>7</v>
      </c>
      <c r="C252" s="2" t="s">
        <v>544</v>
      </c>
    </row>
    <row r="253" spans="1:3">
      <c r="A253" s="1" t="s">
        <v>545</v>
      </c>
      <c r="B253" s="1" t="s">
        <v>12</v>
      </c>
      <c r="C253" s="2" t="s">
        <v>546</v>
      </c>
    </row>
    <row r="254" spans="1:3">
      <c r="A254" s="1" t="s">
        <v>547</v>
      </c>
      <c r="B254" s="1" t="s">
        <v>101</v>
      </c>
      <c r="C254" s="2" t="s">
        <v>548</v>
      </c>
    </row>
    <row r="255" spans="1:3">
      <c r="A255" s="1" t="s">
        <v>549</v>
      </c>
      <c r="B255" s="1" t="s">
        <v>74</v>
      </c>
      <c r="C255" s="2" t="s">
        <v>550</v>
      </c>
    </row>
    <row r="256" spans="1:3">
      <c r="A256" s="1" t="s">
        <v>551</v>
      </c>
      <c r="B256" s="1" t="s">
        <v>26</v>
      </c>
      <c r="C256" s="2" t="s">
        <v>552</v>
      </c>
    </row>
    <row r="257" spans="1:3">
      <c r="A257" s="1" t="s">
        <v>553</v>
      </c>
      <c r="B257" s="1" t="s">
        <v>74</v>
      </c>
      <c r="C257" s="2" t="s">
        <v>554</v>
      </c>
    </row>
    <row r="258" spans="1:3">
      <c r="A258" s="1" t="s">
        <v>555</v>
      </c>
      <c r="B258" s="1" t="s">
        <v>74</v>
      </c>
      <c r="C258" s="2" t="s">
        <v>556</v>
      </c>
    </row>
    <row r="259" spans="1:3">
      <c r="A259" s="1" t="s">
        <v>557</v>
      </c>
      <c r="B259" s="1" t="s">
        <v>74</v>
      </c>
      <c r="C259" s="2" t="s">
        <v>558</v>
      </c>
    </row>
    <row r="260" spans="1:3">
      <c r="A260" s="1" t="s">
        <v>559</v>
      </c>
      <c r="B260" s="1" t="s">
        <v>7</v>
      </c>
      <c r="C260" s="2" t="s">
        <v>560</v>
      </c>
    </row>
    <row r="261" spans="1:3">
      <c r="A261" s="1" t="s">
        <v>561</v>
      </c>
      <c r="B261" s="1" t="s">
        <v>12</v>
      </c>
      <c r="C261" s="2" t="s">
        <v>562</v>
      </c>
    </row>
    <row r="263" spans="1:3">
      <c r="A263" s="21"/>
      <c r="B263" s="21"/>
      <c r="C263" s="21"/>
    </row>
    <row r="264" spans="1:3">
      <c r="A264" s="21"/>
      <c r="B264" s="21"/>
      <c r="C264" s="21"/>
    </row>
    <row r="265" spans="1:3">
      <c r="A265" s="21"/>
      <c r="B265" s="21"/>
      <c r="C265" s="21"/>
    </row>
    <row r="266" spans="1:3">
      <c r="A266" s="21"/>
      <c r="B266" s="21"/>
      <c r="C266" s="21"/>
    </row>
    <row r="267" spans="1:3">
      <c r="A267" s="21"/>
      <c r="B267" s="21"/>
      <c r="C267" s="21"/>
    </row>
    <row r="268" spans="1:3">
      <c r="A268" s="21"/>
      <c r="B268" s="21"/>
      <c r="C268" s="21"/>
    </row>
    <row r="269" spans="1:3">
      <c r="A269" s="21"/>
      <c r="B269" s="21"/>
      <c r="C269" s="21"/>
    </row>
    <row r="270" spans="1:3">
      <c r="A270" s="21"/>
      <c r="B270" s="21"/>
      <c r="C270" s="21"/>
    </row>
    <row r="271" spans="1:3">
      <c r="A271" s="21"/>
      <c r="B271" s="21"/>
      <c r="C271" s="21"/>
    </row>
    <row r="272" spans="1:3">
      <c r="A272" s="21"/>
      <c r="B272" s="21"/>
      <c r="C272" s="21"/>
    </row>
    <row r="273" spans="1:3">
      <c r="A273" s="21"/>
      <c r="B273" s="21"/>
      <c r="C273" s="21"/>
    </row>
    <row r="274" spans="1:3">
      <c r="A274" s="21"/>
      <c r="B274" s="21"/>
      <c r="C274" s="21"/>
    </row>
    <row r="275" spans="1:3">
      <c r="A275" s="21"/>
      <c r="B275" s="21"/>
      <c r="C275" s="21"/>
    </row>
    <row r="276" spans="1:3">
      <c r="A276" s="21"/>
      <c r="B276" s="21"/>
      <c r="C276" s="21"/>
    </row>
    <row r="277" spans="1:3">
      <c r="A277" s="21"/>
      <c r="B277" s="21"/>
      <c r="C277" s="21"/>
    </row>
    <row r="278" spans="1:3">
      <c r="A278" s="21"/>
      <c r="B278" s="21"/>
      <c r="C278" s="21"/>
    </row>
    <row r="279" spans="1:3">
      <c r="A279" s="21"/>
      <c r="B279" s="21"/>
      <c r="C279" s="21"/>
    </row>
    <row r="280" spans="1:3">
      <c r="A280" s="21"/>
      <c r="B280" s="21"/>
      <c r="C280" s="21"/>
    </row>
    <row r="281" spans="1:3">
      <c r="A281" s="21"/>
      <c r="B281" s="21"/>
      <c r="C281" s="21"/>
    </row>
    <row r="282" spans="1:3">
      <c r="A282" s="21"/>
      <c r="B282" s="21"/>
      <c r="C282" s="21"/>
    </row>
    <row r="283" spans="1:3">
      <c r="A283" s="21"/>
      <c r="B283" s="21"/>
      <c r="C283" s="21"/>
    </row>
    <row r="284" spans="1:3">
      <c r="A284" s="21"/>
      <c r="B284" s="21"/>
      <c r="C284" s="21"/>
    </row>
    <row r="285" spans="1:3">
      <c r="A285" s="21"/>
      <c r="B285" s="21"/>
      <c r="C285" s="21"/>
    </row>
    <row r="286" spans="1:3">
      <c r="A286" s="21"/>
      <c r="B286" s="21"/>
      <c r="C286" s="21"/>
    </row>
    <row r="287" spans="1:3">
      <c r="A287" s="21"/>
      <c r="B287" s="21"/>
      <c r="C287" s="21"/>
    </row>
    <row r="288" spans="1:3">
      <c r="A288" s="21"/>
      <c r="B288" s="21"/>
      <c r="C288" s="21"/>
    </row>
    <row r="289" spans="1:3">
      <c r="A289" s="21"/>
      <c r="B289" s="21"/>
      <c r="C289" s="21"/>
    </row>
    <row r="290" spans="1:3">
      <c r="A290" s="21"/>
      <c r="B290" s="21"/>
      <c r="C290" s="21"/>
    </row>
    <row r="291" spans="1:3">
      <c r="A291" s="21"/>
      <c r="B291" s="21"/>
      <c r="C291" s="21"/>
    </row>
    <row r="292" spans="1:3">
      <c r="A292" s="21"/>
      <c r="B292" s="21"/>
      <c r="C292" s="21"/>
    </row>
    <row r="293" spans="1:3">
      <c r="A293" s="21"/>
      <c r="B293" s="21"/>
      <c r="C293" s="21"/>
    </row>
    <row r="294" spans="1:3">
      <c r="A294" s="21"/>
      <c r="B294" s="21"/>
      <c r="C294" s="21"/>
    </row>
    <row r="295" spans="1:3">
      <c r="A295" s="21"/>
      <c r="B295" s="21"/>
      <c r="C295" s="21"/>
    </row>
    <row r="296" spans="1:3">
      <c r="A296" s="21"/>
      <c r="B296" s="21"/>
      <c r="C296" s="21"/>
    </row>
    <row r="297" spans="1:3">
      <c r="A297" s="21"/>
      <c r="B297" s="21"/>
      <c r="C297" s="21"/>
    </row>
    <row r="298" spans="1:3">
      <c r="A298" s="21"/>
      <c r="B298" s="21"/>
      <c r="C298" s="21"/>
    </row>
    <row r="299" spans="1:3">
      <c r="A299" s="21"/>
      <c r="B299" s="21"/>
      <c r="C299" s="21"/>
    </row>
    <row r="300" spans="1:3">
      <c r="A300" s="21"/>
      <c r="B300" s="21"/>
      <c r="C300" s="21"/>
    </row>
    <row r="301" spans="1:3">
      <c r="A301" s="21"/>
      <c r="B301" s="21"/>
      <c r="C301" s="21"/>
    </row>
    <row r="302" spans="1:3">
      <c r="A302" s="21"/>
      <c r="B302" s="21"/>
      <c r="C302" s="21"/>
    </row>
    <row r="303" spans="1:3">
      <c r="A303" s="21"/>
      <c r="B303" s="21"/>
      <c r="C303" s="21"/>
    </row>
    <row r="304" spans="1:3">
      <c r="A304" s="21"/>
      <c r="B304" s="21"/>
      <c r="C304" s="21"/>
    </row>
    <row r="305" spans="1:3">
      <c r="A305" s="21"/>
      <c r="B305" s="21"/>
      <c r="C305" s="21"/>
    </row>
    <row r="306" spans="1:3">
      <c r="A306" s="21"/>
      <c r="B306" s="21"/>
      <c r="C306" s="21"/>
    </row>
    <row r="307" spans="1:3">
      <c r="A307" s="21"/>
      <c r="B307" s="21"/>
      <c r="C307" s="21"/>
    </row>
    <row r="308" spans="1:3">
      <c r="A308" s="21"/>
      <c r="B308" s="21"/>
      <c r="C308" s="21"/>
    </row>
    <row r="309" spans="1:3">
      <c r="A309" s="21"/>
      <c r="B309" s="21"/>
      <c r="C309" s="21"/>
    </row>
    <row r="310" spans="1:3">
      <c r="A310" s="21"/>
      <c r="B310" s="21"/>
      <c r="C310" s="21"/>
    </row>
    <row r="311" spans="1:3">
      <c r="A311" s="21"/>
      <c r="B311" s="21"/>
      <c r="C311" s="21"/>
    </row>
    <row r="312" spans="1:3">
      <c r="A312" s="21"/>
      <c r="B312" s="21"/>
      <c r="C312" s="21"/>
    </row>
    <row r="313" spans="1:3">
      <c r="A313" s="21"/>
      <c r="B313" s="21"/>
      <c r="C313" s="21"/>
    </row>
    <row r="314" spans="1:3">
      <c r="A314" s="21"/>
      <c r="B314" s="21"/>
      <c r="C314" s="21"/>
    </row>
    <row r="315" spans="1:3">
      <c r="A315" s="21"/>
      <c r="B315" s="21"/>
      <c r="C315" s="21"/>
    </row>
    <row r="316" spans="1:3">
      <c r="A316" s="21"/>
      <c r="B316" s="21"/>
      <c r="C316" s="21"/>
    </row>
    <row r="317" spans="1:3">
      <c r="A317" s="21"/>
      <c r="B317" s="21"/>
      <c r="C317" s="21"/>
    </row>
    <row r="318" spans="1:3">
      <c r="A318" s="21"/>
      <c r="B318" s="21"/>
      <c r="C318" s="21"/>
    </row>
    <row r="319" spans="1:3">
      <c r="A319" s="21"/>
      <c r="B319" s="21"/>
      <c r="C319" s="21"/>
    </row>
    <row r="320" spans="1:3">
      <c r="A320" s="21"/>
      <c r="B320" s="21"/>
      <c r="C320" s="21"/>
    </row>
    <row r="321" spans="1:3">
      <c r="A321" s="21"/>
      <c r="B321" s="21"/>
      <c r="C321" s="21"/>
    </row>
    <row r="322" spans="1:3">
      <c r="A322" s="21"/>
      <c r="B322" s="21"/>
      <c r="C322" s="21"/>
    </row>
    <row r="323" spans="1:3">
      <c r="A323" s="21"/>
      <c r="B323" s="21"/>
      <c r="C323" s="21"/>
    </row>
    <row r="324" spans="1:3">
      <c r="A324" s="21"/>
      <c r="B324" s="21"/>
      <c r="C324" s="21"/>
    </row>
    <row r="325" spans="1:3">
      <c r="A325" s="21"/>
      <c r="B325" s="21"/>
      <c r="C325" s="21"/>
    </row>
    <row r="326" spans="1:3">
      <c r="A326" s="21"/>
      <c r="B326" s="21"/>
      <c r="C326" s="21"/>
    </row>
    <row r="327" spans="1:3">
      <c r="A327" s="21"/>
      <c r="B327" s="21"/>
      <c r="C327" s="21"/>
    </row>
    <row r="328" spans="1:3">
      <c r="A328" s="21"/>
      <c r="B328" s="21"/>
      <c r="C328" s="21"/>
    </row>
    <row r="329" spans="1:3">
      <c r="A329" s="21"/>
      <c r="B329" s="21"/>
      <c r="C329" s="21"/>
    </row>
    <row r="330" spans="1:3">
      <c r="A330" s="21"/>
      <c r="B330" s="21"/>
      <c r="C330" s="21"/>
    </row>
    <row r="331" spans="1:3">
      <c r="A331" s="21"/>
      <c r="B331" s="21"/>
      <c r="C331" s="21"/>
    </row>
    <row r="332" spans="1:3">
      <c r="A332" s="21"/>
      <c r="B332" s="21"/>
      <c r="C332" s="21"/>
    </row>
    <row r="333" spans="1:3">
      <c r="A333" s="21"/>
      <c r="B333" s="21"/>
      <c r="C333" s="21"/>
    </row>
    <row r="334" spans="1:3">
      <c r="A334" s="21"/>
      <c r="B334" s="21"/>
      <c r="C334" s="21"/>
    </row>
    <row r="335" spans="1:3">
      <c r="A335" s="21"/>
      <c r="B335" s="21"/>
      <c r="C335" s="21"/>
    </row>
    <row r="336" spans="1:3">
      <c r="A336" s="21"/>
      <c r="B336" s="21"/>
      <c r="C336" s="21"/>
    </row>
    <row r="337" spans="1:3">
      <c r="A337" s="21"/>
      <c r="B337" s="21"/>
      <c r="C337" s="21"/>
    </row>
    <row r="338" spans="1:3">
      <c r="A338" s="21"/>
      <c r="B338" s="21"/>
      <c r="C338" s="21"/>
    </row>
    <row r="339" spans="1:3">
      <c r="A339" s="21"/>
      <c r="B339" s="21"/>
      <c r="C339" s="21"/>
    </row>
    <row r="340" spans="1:3">
      <c r="A340" s="21"/>
      <c r="B340" s="21"/>
      <c r="C340" s="21"/>
    </row>
    <row r="341" spans="1:3">
      <c r="A341" s="21"/>
      <c r="B341" s="21"/>
      <c r="C341" s="21"/>
    </row>
    <row r="342" spans="1:3">
      <c r="A342" s="21"/>
      <c r="B342" s="21"/>
      <c r="C342" s="21"/>
    </row>
    <row r="343" spans="1:3">
      <c r="A343" s="21"/>
      <c r="B343" s="21"/>
      <c r="C343" s="21"/>
    </row>
    <row r="344" spans="1:3">
      <c r="A344" s="21"/>
      <c r="B344" s="21"/>
      <c r="C344" s="21"/>
    </row>
    <row r="345" spans="1:3">
      <c r="A345" s="21"/>
      <c r="B345" s="21"/>
      <c r="C345" s="21"/>
    </row>
    <row r="346" spans="1:3">
      <c r="A346" s="21"/>
      <c r="B346" s="21"/>
      <c r="C346" s="21"/>
    </row>
    <row r="347" spans="1:3">
      <c r="A347" s="21"/>
      <c r="B347" s="21"/>
      <c r="C347" s="21"/>
    </row>
    <row r="348" spans="1:3">
      <c r="A348" s="21"/>
      <c r="B348" s="21"/>
      <c r="C348" s="21"/>
    </row>
    <row r="349" spans="1:3">
      <c r="A349" s="21"/>
      <c r="B349" s="21"/>
      <c r="C349" s="21"/>
    </row>
    <row r="350" spans="1:3">
      <c r="A350" s="21"/>
      <c r="B350" s="21"/>
      <c r="C350" s="21"/>
    </row>
    <row r="351" spans="1:3">
      <c r="A351" s="21"/>
      <c r="B351" s="21"/>
      <c r="C351" s="21"/>
    </row>
    <row r="352" spans="1:3">
      <c r="A352" s="21"/>
      <c r="B352" s="21"/>
      <c r="C352" s="21"/>
    </row>
    <row r="353" spans="1:3">
      <c r="A353" s="21"/>
      <c r="B353" s="21"/>
      <c r="C353" s="21"/>
    </row>
    <row r="354" spans="1:3">
      <c r="A354" s="21"/>
      <c r="B354" s="21"/>
      <c r="C354" s="21"/>
    </row>
    <row r="355" spans="1:3">
      <c r="A355" s="21"/>
      <c r="B355" s="21"/>
      <c r="C355" s="21"/>
    </row>
    <row r="356" spans="1:3">
      <c r="A356" s="21"/>
      <c r="B356" s="21"/>
      <c r="C356" s="21"/>
    </row>
    <row r="357" spans="1:3">
      <c r="A357" s="21"/>
      <c r="B357" s="21"/>
      <c r="C357" s="21"/>
    </row>
    <row r="358" spans="1:3">
      <c r="A358" s="21"/>
      <c r="B358" s="21"/>
      <c r="C358" s="21"/>
    </row>
    <row r="359" spans="1:3">
      <c r="A359" s="21"/>
      <c r="B359" s="21"/>
      <c r="C359" s="21"/>
    </row>
    <row r="360" spans="1:3">
      <c r="A360" s="21"/>
      <c r="B360" s="21"/>
      <c r="C360" s="21"/>
    </row>
    <row r="361" spans="1:3">
      <c r="A361" s="21"/>
      <c r="B361" s="21"/>
      <c r="C361" s="21"/>
    </row>
    <row r="362" spans="1:3">
      <c r="A362" s="21"/>
      <c r="B362" s="21"/>
      <c r="C362" s="21"/>
    </row>
    <row r="363" spans="1:3">
      <c r="A363" s="21"/>
      <c r="B363" s="21"/>
      <c r="C363" s="21"/>
    </row>
    <row r="364" spans="1:3">
      <c r="A364" s="21"/>
      <c r="B364" s="21"/>
      <c r="C364" s="21"/>
    </row>
    <row r="365" spans="1:3">
      <c r="A365" s="21"/>
      <c r="B365" s="21"/>
      <c r="C365" s="21"/>
    </row>
    <row r="366" spans="1:3">
      <c r="A366" s="21"/>
      <c r="B366" s="21"/>
      <c r="C366" s="21"/>
    </row>
    <row r="367" spans="1:3">
      <c r="A367" s="21"/>
      <c r="B367" s="21"/>
      <c r="C367" s="21"/>
    </row>
    <row r="368" spans="1:3">
      <c r="A368" s="21"/>
      <c r="B368" s="21"/>
      <c r="C368" s="21"/>
    </row>
    <row r="369" spans="1:3">
      <c r="A369" s="21"/>
      <c r="B369" s="21"/>
      <c r="C369" s="21"/>
    </row>
    <row r="370" spans="1:3">
      <c r="A370" s="21"/>
      <c r="B370" s="21"/>
      <c r="C370" s="21"/>
    </row>
    <row r="371" spans="1:3">
      <c r="A371" s="21"/>
      <c r="B371" s="21"/>
      <c r="C371" s="21"/>
    </row>
    <row r="372" spans="1:3">
      <c r="A372" s="21"/>
      <c r="B372" s="21"/>
      <c r="C372" s="21"/>
    </row>
    <row r="373" spans="1:3">
      <c r="A373" s="21"/>
      <c r="B373" s="21"/>
      <c r="C373" s="21"/>
    </row>
    <row r="374" spans="1:3">
      <c r="A374" s="21"/>
      <c r="B374" s="21"/>
      <c r="C374" s="21"/>
    </row>
    <row r="375" spans="1:3">
      <c r="A375" s="21"/>
      <c r="B375" s="21"/>
      <c r="C375" s="21"/>
    </row>
    <row r="376" spans="1:3">
      <c r="A376" s="21"/>
      <c r="B376" s="21"/>
      <c r="C376" s="21"/>
    </row>
    <row r="377" spans="1:3">
      <c r="A377" s="21"/>
      <c r="B377" s="21"/>
      <c r="C377" s="21"/>
    </row>
    <row r="378" spans="1:3">
      <c r="A378" s="21"/>
      <c r="B378" s="21"/>
      <c r="C378" s="21"/>
    </row>
    <row r="379" spans="1:3">
      <c r="A379" s="21"/>
      <c r="B379" s="21"/>
      <c r="C379" s="21"/>
    </row>
    <row r="380" spans="1:3">
      <c r="A380" s="21"/>
      <c r="B380" s="21"/>
      <c r="C380" s="21"/>
    </row>
    <row r="381" spans="1:3">
      <c r="A381" s="21"/>
      <c r="B381" s="21"/>
      <c r="C381" s="21"/>
    </row>
    <row r="382" spans="1:3">
      <c r="A382" s="21"/>
      <c r="B382" s="21"/>
      <c r="C382" s="21"/>
    </row>
    <row r="383" spans="1:3">
      <c r="A383" s="21"/>
      <c r="B383" s="21"/>
      <c r="C383" s="21"/>
    </row>
    <row r="384" spans="1:3">
      <c r="A384" s="21"/>
      <c r="B384" s="21"/>
      <c r="C384" s="21"/>
    </row>
    <row r="385" spans="1:3">
      <c r="A385" s="21"/>
      <c r="B385" s="21"/>
      <c r="C385" s="21"/>
    </row>
    <row r="386" spans="1:3">
      <c r="A386" s="21"/>
      <c r="B386" s="21"/>
      <c r="C386" s="21"/>
    </row>
    <row r="387" spans="1:3">
      <c r="A387" s="21"/>
      <c r="B387" s="21"/>
      <c r="C387" s="21"/>
    </row>
    <row r="388" spans="1:3">
      <c r="A388" s="21"/>
      <c r="B388" s="21"/>
      <c r="C388" s="21"/>
    </row>
    <row r="389" spans="1:3">
      <c r="A389" s="21"/>
      <c r="B389" s="21"/>
      <c r="C389" s="21"/>
    </row>
    <row r="390" spans="1:3">
      <c r="A390" s="21"/>
      <c r="B390" s="21"/>
      <c r="C390" s="21"/>
    </row>
    <row r="391" spans="1:3">
      <c r="A391" s="21"/>
      <c r="B391" s="21"/>
      <c r="C391" s="21"/>
    </row>
    <row r="392" spans="1:3">
      <c r="A392" s="21"/>
      <c r="B392" s="21"/>
      <c r="C392" s="21"/>
    </row>
    <row r="393" spans="1:3">
      <c r="A393" s="21"/>
      <c r="B393" s="21"/>
      <c r="C393" s="21"/>
    </row>
    <row r="394" spans="1:3">
      <c r="A394" s="21"/>
      <c r="B394" s="21"/>
      <c r="C394" s="21"/>
    </row>
    <row r="395" spans="1:3">
      <c r="A395" s="21"/>
      <c r="B395" s="21"/>
      <c r="C395" s="21"/>
    </row>
    <row r="396" spans="1:3">
      <c r="A396" s="21"/>
      <c r="B396" s="21"/>
      <c r="C396" s="21"/>
    </row>
    <row r="397" spans="1:3">
      <c r="A397" s="21"/>
      <c r="B397" s="21"/>
      <c r="C397" s="21"/>
    </row>
    <row r="398" spans="1:3">
      <c r="A398" s="21"/>
      <c r="B398" s="21"/>
      <c r="C398" s="21"/>
    </row>
    <row r="399" spans="1:3">
      <c r="A399" s="21"/>
      <c r="B399" s="21"/>
      <c r="C399" s="21"/>
    </row>
    <row r="400" spans="1:3">
      <c r="A400" s="21"/>
      <c r="B400" s="21"/>
      <c r="C400" s="21"/>
    </row>
    <row r="401" spans="1:3">
      <c r="A401" s="21"/>
      <c r="B401" s="21"/>
      <c r="C401" s="21"/>
    </row>
    <row r="402" spans="1:3">
      <c r="A402" s="21"/>
      <c r="B402" s="21"/>
      <c r="C402" s="21"/>
    </row>
    <row r="403" spans="1:3">
      <c r="A403" s="21"/>
      <c r="B403" s="21"/>
      <c r="C403" s="21"/>
    </row>
    <row r="404" spans="1:3">
      <c r="A404" s="21"/>
      <c r="B404" s="21"/>
      <c r="C404" s="21"/>
    </row>
    <row r="405" spans="1:3">
      <c r="A405" s="21"/>
      <c r="B405" s="21"/>
      <c r="C405" s="21"/>
    </row>
    <row r="406" spans="1:3">
      <c r="A406" s="21"/>
      <c r="B406" s="21"/>
      <c r="C406" s="21"/>
    </row>
    <row r="407" spans="1:3">
      <c r="A407" s="21"/>
      <c r="B407" s="21"/>
      <c r="C407" s="21"/>
    </row>
    <row r="408" spans="1:3">
      <c r="A408" s="21"/>
      <c r="B408" s="21"/>
      <c r="C408" s="21"/>
    </row>
    <row r="409" spans="1:3">
      <c r="A409" s="21"/>
      <c r="B409" s="21"/>
      <c r="C409" s="21"/>
    </row>
    <row r="410" spans="1:3">
      <c r="A410" s="21"/>
      <c r="B410" s="21"/>
      <c r="C410" s="21"/>
    </row>
    <row r="411" spans="1:3">
      <c r="A411" s="21"/>
      <c r="B411" s="21"/>
      <c r="C411" s="21"/>
    </row>
    <row r="412" spans="1:3">
      <c r="A412" s="21"/>
      <c r="B412" s="21"/>
      <c r="C412" s="21"/>
    </row>
    <row r="413" spans="1:3">
      <c r="A413" s="21"/>
      <c r="B413" s="21"/>
      <c r="C413" s="21"/>
    </row>
    <row r="414" spans="1:3">
      <c r="A414" s="21"/>
      <c r="B414" s="21"/>
      <c r="C414" s="21"/>
    </row>
    <row r="415" spans="1:3">
      <c r="A415" s="21"/>
      <c r="B415" s="21"/>
      <c r="C415" s="21"/>
    </row>
    <row r="416" spans="1:3">
      <c r="A416" s="21"/>
      <c r="B416" s="21"/>
      <c r="C416" s="21"/>
    </row>
    <row r="417" spans="1:3">
      <c r="A417" s="21"/>
      <c r="B417" s="21"/>
      <c r="C417" s="21"/>
    </row>
    <row r="418" spans="1:3">
      <c r="A418" s="21"/>
      <c r="B418" s="21"/>
      <c r="C418" s="21"/>
    </row>
    <row r="419" spans="1:3">
      <c r="A419" s="21"/>
      <c r="B419" s="21"/>
      <c r="C419" s="21"/>
    </row>
    <row r="420" spans="1:3">
      <c r="A420" s="21"/>
      <c r="B420" s="21"/>
      <c r="C420" s="21"/>
    </row>
    <row r="421" spans="1:3">
      <c r="A421" s="21"/>
      <c r="B421" s="21"/>
      <c r="C421" s="21"/>
    </row>
    <row r="422" spans="1:3">
      <c r="A422" s="21"/>
      <c r="B422" s="21"/>
      <c r="C422" s="21"/>
    </row>
    <row r="423" spans="1:3">
      <c r="A423" s="21"/>
      <c r="B423" s="21"/>
      <c r="C423" s="21"/>
    </row>
    <row r="424" spans="1:3">
      <c r="A424" s="21"/>
      <c r="B424" s="21"/>
      <c r="C424" s="21"/>
    </row>
    <row r="425" spans="1:3">
      <c r="A425" s="21"/>
      <c r="B425" s="21"/>
      <c r="C425" s="21"/>
    </row>
    <row r="426" spans="1:3">
      <c r="A426" s="21"/>
      <c r="B426" s="21"/>
      <c r="C426" s="21"/>
    </row>
    <row r="427" spans="1:3">
      <c r="A427" s="21"/>
      <c r="B427" s="21"/>
      <c r="C427" s="21"/>
    </row>
    <row r="428" spans="1:3">
      <c r="A428" s="21"/>
      <c r="B428" s="21"/>
      <c r="C428" s="21"/>
    </row>
    <row r="429" spans="1:3">
      <c r="A429" s="21"/>
      <c r="B429" s="21"/>
      <c r="C429" s="21"/>
    </row>
    <row r="430" spans="1:3">
      <c r="A430" s="21"/>
      <c r="B430" s="21"/>
      <c r="C430" s="21"/>
    </row>
    <row r="431" spans="1:3">
      <c r="A431" s="21"/>
      <c r="B431" s="21"/>
      <c r="C431" s="21"/>
    </row>
    <row r="432" spans="1:3">
      <c r="A432" s="21"/>
      <c r="B432" s="21"/>
      <c r="C432" s="21"/>
    </row>
    <row r="433" spans="1:3">
      <c r="A433" s="21"/>
      <c r="B433" s="21"/>
      <c r="C433" s="21"/>
    </row>
    <row r="434" spans="1:3">
      <c r="A434" s="21"/>
      <c r="B434" s="21"/>
      <c r="C434" s="21"/>
    </row>
    <row r="435" spans="1:3">
      <c r="A435" s="21"/>
      <c r="B435" s="21"/>
      <c r="C435" s="21"/>
    </row>
    <row r="436" spans="1:3">
      <c r="A436" s="21"/>
      <c r="B436" s="21"/>
      <c r="C436" s="21"/>
    </row>
    <row r="437" spans="1:3">
      <c r="A437" s="21"/>
      <c r="B437" s="21"/>
      <c r="C437" s="21"/>
    </row>
    <row r="438" spans="1:3">
      <c r="A438" s="21"/>
      <c r="B438" s="21"/>
      <c r="C438" s="21"/>
    </row>
    <row r="439" spans="1:3">
      <c r="A439" s="21"/>
      <c r="B439" s="21"/>
      <c r="C439" s="21"/>
    </row>
    <row r="440" spans="1:3">
      <c r="A440" s="21"/>
      <c r="B440" s="21"/>
      <c r="C440" s="21"/>
    </row>
    <row r="441" spans="1:3">
      <c r="A441" s="21"/>
      <c r="B441" s="21"/>
      <c r="C441" s="21"/>
    </row>
    <row r="442" spans="1:3">
      <c r="A442" s="21"/>
      <c r="B442" s="21"/>
      <c r="C442" s="21"/>
    </row>
    <row r="443" spans="1:3">
      <c r="A443" s="21"/>
      <c r="B443" s="21"/>
      <c r="C443" s="21"/>
    </row>
    <row r="444" spans="1:3">
      <c r="A444" s="21"/>
      <c r="B444" s="21"/>
      <c r="C444" s="21"/>
    </row>
    <row r="445" spans="1:3">
      <c r="A445" s="21"/>
      <c r="B445" s="21"/>
      <c r="C445" s="21"/>
    </row>
    <row r="446" spans="1:3">
      <c r="A446" s="21"/>
      <c r="B446" s="21"/>
      <c r="C446" s="21"/>
    </row>
    <row r="447" spans="1:3">
      <c r="A447" s="21"/>
      <c r="B447" s="21"/>
      <c r="C447" s="21"/>
    </row>
    <row r="448" spans="1:3">
      <c r="A448" s="21"/>
      <c r="B448" s="21"/>
      <c r="C448" s="21"/>
    </row>
    <row r="449" spans="1:3">
      <c r="A449" s="21"/>
      <c r="B449" s="21"/>
      <c r="C449" s="21"/>
    </row>
    <row r="450" spans="1:3">
      <c r="A450" s="21"/>
      <c r="B450" s="21"/>
      <c r="C450" s="21"/>
    </row>
    <row r="451" spans="1:3">
      <c r="A451" s="21"/>
      <c r="B451" s="21"/>
      <c r="C451" s="21"/>
    </row>
    <row r="452" spans="1:3">
      <c r="A452" s="21"/>
      <c r="B452" s="21"/>
      <c r="C452" s="21"/>
    </row>
    <row r="453" spans="1:3">
      <c r="A453" s="21"/>
      <c r="B453" s="21"/>
      <c r="C453" s="21"/>
    </row>
    <row r="454" spans="1:3">
      <c r="A454" s="21"/>
      <c r="B454" s="21"/>
      <c r="C454" s="21"/>
    </row>
    <row r="455" spans="1:3">
      <c r="A455" s="21"/>
      <c r="B455" s="21"/>
      <c r="C455" s="21"/>
    </row>
    <row r="456" spans="1:3">
      <c r="A456" s="21"/>
      <c r="B456" s="21"/>
      <c r="C456" s="21"/>
    </row>
    <row r="457" spans="1:3">
      <c r="A457" s="21"/>
      <c r="B457" s="21"/>
      <c r="C457" s="21"/>
    </row>
    <row r="458" spans="1:3">
      <c r="A458" s="21"/>
      <c r="B458" s="21"/>
      <c r="C458" s="21"/>
    </row>
    <row r="459" spans="1:3">
      <c r="A459" s="21"/>
      <c r="B459" s="21"/>
      <c r="C459" s="21"/>
    </row>
    <row r="460" spans="1:3">
      <c r="A460" s="21"/>
      <c r="B460" s="21"/>
      <c r="C460" s="21"/>
    </row>
    <row r="461" spans="1:3">
      <c r="A461" s="21"/>
      <c r="B461" s="21"/>
      <c r="C461" s="21"/>
    </row>
    <row r="462" spans="1:3">
      <c r="A462" s="21"/>
      <c r="B462" s="21"/>
      <c r="C462" s="21"/>
    </row>
    <row r="463" spans="1:3">
      <c r="A463" s="21"/>
      <c r="B463" s="21"/>
      <c r="C463" s="21"/>
    </row>
    <row r="464" spans="1:3">
      <c r="A464" s="21"/>
      <c r="B464" s="21"/>
      <c r="C464" s="21"/>
    </row>
    <row r="465" spans="1:3">
      <c r="A465" s="21"/>
      <c r="B465" s="21"/>
      <c r="C465" s="21"/>
    </row>
    <row r="466" spans="1:3">
      <c r="A466" s="21"/>
      <c r="B466" s="21"/>
      <c r="C466" s="21"/>
    </row>
    <row r="467" spans="1:3">
      <c r="A467" s="21"/>
      <c r="B467" s="21"/>
      <c r="C467" s="21"/>
    </row>
    <row r="468" spans="1:3">
      <c r="A468" s="21"/>
      <c r="B468" s="21"/>
      <c r="C468" s="21"/>
    </row>
    <row r="469" spans="1:3">
      <c r="A469" s="21"/>
      <c r="B469" s="21"/>
      <c r="C469" s="21"/>
    </row>
    <row r="470" spans="1:3">
      <c r="A470" s="21"/>
      <c r="B470" s="21"/>
      <c r="C470" s="21"/>
    </row>
    <row r="471" spans="1:3">
      <c r="A471" s="21"/>
      <c r="B471" s="21"/>
      <c r="C471" s="21"/>
    </row>
    <row r="472" spans="1:3">
      <c r="A472" s="21"/>
      <c r="B472" s="21"/>
      <c r="C472" s="21"/>
    </row>
    <row r="473" spans="1:3">
      <c r="A473" s="21"/>
      <c r="B473" s="21"/>
      <c r="C473" s="21"/>
    </row>
    <row r="474" spans="1:3">
      <c r="A474" s="21"/>
      <c r="B474" s="21"/>
      <c r="C474" s="21"/>
    </row>
    <row r="475" spans="1:3">
      <c r="A475" s="21"/>
      <c r="B475" s="21"/>
      <c r="C475" s="21"/>
    </row>
    <row r="476" spans="1:3">
      <c r="A476" s="21"/>
      <c r="B476" s="21"/>
      <c r="C476" s="21"/>
    </row>
    <row r="477" spans="1:3">
      <c r="A477" s="21"/>
      <c r="B477" s="21"/>
      <c r="C477" s="21"/>
    </row>
    <row r="478" spans="1:3">
      <c r="A478" s="21"/>
      <c r="B478" s="21"/>
      <c r="C478" s="21"/>
    </row>
    <row r="479" spans="1:3">
      <c r="A479" s="21"/>
      <c r="B479" s="21"/>
      <c r="C479" s="21"/>
    </row>
    <row r="480" spans="1:3">
      <c r="A480" s="21"/>
      <c r="B480" s="21"/>
      <c r="C480" s="21"/>
    </row>
    <row r="481" spans="1:3">
      <c r="A481" s="21"/>
      <c r="B481" s="21"/>
      <c r="C481" s="21"/>
    </row>
    <row r="482" spans="1:3">
      <c r="A482" s="21"/>
      <c r="B482" s="21"/>
      <c r="C482" s="21"/>
    </row>
    <row r="483" spans="1:3">
      <c r="A483" s="21"/>
      <c r="B483" s="21"/>
      <c r="C483" s="21"/>
    </row>
    <row r="484" spans="1:3">
      <c r="A484" s="21"/>
      <c r="B484" s="21"/>
      <c r="C484" s="21"/>
    </row>
    <row r="485" spans="1:3">
      <c r="A485" s="21"/>
      <c r="B485" s="21"/>
      <c r="C485" s="21"/>
    </row>
    <row r="486" spans="1:3">
      <c r="A486" s="21"/>
      <c r="B486" s="21"/>
      <c r="C486" s="21"/>
    </row>
    <row r="487" spans="1:3">
      <c r="A487" s="21"/>
      <c r="B487" s="21"/>
      <c r="C487" s="21"/>
    </row>
    <row r="488" spans="1:3">
      <c r="A488" s="21"/>
      <c r="B488" s="21"/>
      <c r="C488" s="21"/>
    </row>
    <row r="489" spans="1:3">
      <c r="A489" s="21"/>
      <c r="B489" s="21"/>
      <c r="C489" s="21"/>
    </row>
    <row r="490" spans="1:3">
      <c r="A490" s="21"/>
      <c r="B490" s="21"/>
      <c r="C490" s="21"/>
    </row>
    <row r="491" spans="1:3">
      <c r="A491" s="21"/>
      <c r="B491" s="21"/>
      <c r="C491" s="21"/>
    </row>
    <row r="492" spans="1:3">
      <c r="A492" s="21"/>
      <c r="B492" s="21"/>
      <c r="C492" s="21"/>
    </row>
    <row r="493" spans="1:3">
      <c r="A493" s="21"/>
      <c r="B493" s="21"/>
      <c r="C493" s="21"/>
    </row>
    <row r="494" spans="1:3">
      <c r="A494" s="21"/>
      <c r="B494" s="21"/>
      <c r="C494" s="21"/>
    </row>
    <row r="495" spans="1:3">
      <c r="A495" s="21"/>
      <c r="B495" s="21"/>
      <c r="C495" s="21"/>
    </row>
    <row r="496" spans="1:3">
      <c r="A496" s="21"/>
      <c r="B496" s="21"/>
      <c r="C496" s="21"/>
    </row>
    <row r="497" spans="1:3">
      <c r="A497" s="21"/>
      <c r="B497" s="21"/>
      <c r="C497" s="21"/>
    </row>
    <row r="498" spans="1:3">
      <c r="A498" s="21"/>
      <c r="B498" s="21"/>
      <c r="C498" s="21"/>
    </row>
    <row r="499" spans="1:3">
      <c r="A499" s="21"/>
      <c r="B499" s="21"/>
      <c r="C499" s="21"/>
    </row>
    <row r="500" spans="1:3">
      <c r="A500" s="21"/>
      <c r="B500" s="21"/>
      <c r="C500" s="21"/>
    </row>
    <row r="501" spans="1:3">
      <c r="A501" s="21"/>
      <c r="B501" s="21"/>
      <c r="C501" s="21"/>
    </row>
    <row r="502" spans="1:3">
      <c r="A502" s="21"/>
      <c r="B502" s="21"/>
      <c r="C502" s="21"/>
    </row>
    <row r="503" spans="1:3">
      <c r="A503" s="21"/>
      <c r="B503" s="21"/>
      <c r="C503" s="21"/>
    </row>
    <row r="504" spans="1:3">
      <c r="A504" s="21"/>
      <c r="B504" s="21"/>
      <c r="C504" s="21"/>
    </row>
    <row r="505" spans="1:3">
      <c r="A505" s="21"/>
      <c r="B505" s="21"/>
      <c r="C505" s="21"/>
    </row>
    <row r="506" spans="1:3">
      <c r="A506" s="21"/>
      <c r="B506" s="21"/>
      <c r="C506" s="21"/>
    </row>
    <row r="507" spans="1:3">
      <c r="A507" s="21"/>
      <c r="B507" s="21"/>
      <c r="C507" s="21"/>
    </row>
    <row r="508" spans="1:3">
      <c r="A508" s="21"/>
      <c r="B508" s="21"/>
      <c r="C508" s="21"/>
    </row>
    <row r="509" spans="1:3">
      <c r="A509" s="21"/>
      <c r="B509" s="21"/>
      <c r="C509" s="21"/>
    </row>
    <row r="510" spans="1:3">
      <c r="A510" s="21"/>
      <c r="B510" s="21"/>
      <c r="C510" s="21"/>
    </row>
    <row r="511" spans="1:3">
      <c r="A511" s="21"/>
      <c r="B511" s="21"/>
      <c r="C511" s="21"/>
    </row>
    <row r="512" spans="1:3">
      <c r="A512" s="21"/>
      <c r="B512" s="21"/>
      <c r="C512" s="21"/>
    </row>
    <row r="513" spans="1:3">
      <c r="A513" s="21"/>
      <c r="B513" s="21"/>
      <c r="C513" s="21"/>
    </row>
    <row r="514" spans="1:3">
      <c r="A514" s="21"/>
      <c r="B514" s="21"/>
      <c r="C514" s="21"/>
    </row>
    <row r="515" spans="1:3">
      <c r="A515" s="21"/>
      <c r="B515" s="21"/>
      <c r="C515" s="21"/>
    </row>
    <row r="516" spans="1:3">
      <c r="A516" s="21"/>
      <c r="B516" s="21"/>
      <c r="C516" s="21"/>
    </row>
    <row r="517" spans="1:3">
      <c r="A517" s="21"/>
      <c r="B517" s="21"/>
      <c r="C517" s="21"/>
    </row>
    <row r="518" spans="1:3">
      <c r="A518" s="21"/>
      <c r="B518" s="21"/>
      <c r="C518" s="21"/>
    </row>
    <row r="519" spans="1:3">
      <c r="A519" s="21"/>
      <c r="B519" s="21"/>
      <c r="C519" s="21"/>
    </row>
    <row r="520" spans="1:3">
      <c r="A520" s="21"/>
      <c r="B520" s="21"/>
      <c r="C520" s="21"/>
    </row>
    <row r="521" spans="1:3">
      <c r="A521" s="21"/>
      <c r="B521" s="21"/>
      <c r="C521" s="21"/>
    </row>
    <row r="522" spans="1:3">
      <c r="A522" s="21"/>
      <c r="B522" s="21"/>
      <c r="C522" s="21"/>
    </row>
    <row r="523" spans="1:3">
      <c r="A523" s="21"/>
      <c r="B523" s="21"/>
      <c r="C523" s="21"/>
    </row>
    <row r="524" spans="1:3">
      <c r="A524" s="21"/>
      <c r="B524" s="21"/>
      <c r="C524" s="21"/>
    </row>
    <row r="525" spans="1:3">
      <c r="A525" s="21"/>
      <c r="B525" s="21"/>
      <c r="C525" s="21"/>
    </row>
    <row r="526" spans="1:3">
      <c r="A526" s="21"/>
      <c r="B526" s="21"/>
      <c r="C526" s="21"/>
    </row>
    <row r="527" spans="1:3">
      <c r="A527" s="21"/>
      <c r="B527" s="21"/>
      <c r="C527" s="21"/>
    </row>
    <row r="528" spans="1:3">
      <c r="A528" s="21"/>
      <c r="B528" s="21"/>
      <c r="C528" s="21"/>
    </row>
    <row r="529" spans="1:3">
      <c r="A529" s="21"/>
      <c r="B529" s="21"/>
      <c r="C529" s="21"/>
    </row>
    <row r="530" spans="1:3">
      <c r="A530" s="21"/>
      <c r="B530" s="21"/>
      <c r="C530" s="21"/>
    </row>
    <row r="531" spans="1:3">
      <c r="A531" s="21"/>
      <c r="B531" s="21"/>
      <c r="C531" s="21"/>
    </row>
    <row r="532" spans="1:3">
      <c r="A532" s="21"/>
      <c r="B532" s="21"/>
      <c r="C532" s="21"/>
    </row>
    <row r="533" spans="1:3">
      <c r="A533" s="21"/>
      <c r="B533" s="21"/>
      <c r="C533" s="21"/>
    </row>
    <row r="534" spans="1:3">
      <c r="A534" s="21"/>
      <c r="B534" s="21"/>
      <c r="C534" s="21"/>
    </row>
    <row r="535" spans="1:3">
      <c r="A535" s="21"/>
      <c r="B535" s="21"/>
      <c r="C535" s="21"/>
    </row>
    <row r="536" spans="1:3">
      <c r="A536" s="21"/>
      <c r="B536" s="21"/>
      <c r="C536" s="21"/>
    </row>
    <row r="537" spans="1:3">
      <c r="A537" s="21"/>
      <c r="B537" s="21"/>
      <c r="C537" s="21"/>
    </row>
    <row r="538" spans="1:3">
      <c r="A538" s="21"/>
      <c r="B538" s="21"/>
      <c r="C538" s="21"/>
    </row>
    <row r="539" spans="1:3">
      <c r="A539" s="21"/>
      <c r="B539" s="21"/>
      <c r="C539" s="21"/>
    </row>
    <row r="540" spans="1:3">
      <c r="A540" s="21"/>
      <c r="B540" s="21"/>
      <c r="C540" s="21"/>
    </row>
    <row r="541" spans="1:3">
      <c r="A541" s="21"/>
      <c r="B541" s="21"/>
      <c r="C541" s="21"/>
    </row>
    <row r="542" spans="1:3">
      <c r="A542" s="21"/>
      <c r="B542" s="21"/>
      <c r="C542" s="21"/>
    </row>
    <row r="543" spans="1:3">
      <c r="A543" s="21"/>
      <c r="B543" s="21"/>
      <c r="C543" s="21"/>
    </row>
    <row r="544" spans="1:3">
      <c r="A544" s="21"/>
      <c r="B544" s="21"/>
      <c r="C544" s="21"/>
    </row>
    <row r="545" spans="1:3">
      <c r="A545" s="21"/>
      <c r="B545" s="21"/>
      <c r="C545" s="21"/>
    </row>
    <row r="546" spans="1:3">
      <c r="A546" s="21"/>
      <c r="B546" s="21"/>
      <c r="C546" s="21"/>
    </row>
    <row r="547" spans="1:3">
      <c r="A547" s="21"/>
      <c r="B547" s="21"/>
      <c r="C547" s="21"/>
    </row>
    <row r="548" spans="1:3">
      <c r="A548" s="21"/>
      <c r="B548" s="21"/>
      <c r="C548" s="21"/>
    </row>
    <row r="549" spans="1:3">
      <c r="A549" s="21"/>
      <c r="B549" s="21"/>
      <c r="C549" s="21"/>
    </row>
    <row r="550" spans="1:3">
      <c r="A550" s="21"/>
      <c r="B550" s="21"/>
      <c r="C550" s="21"/>
    </row>
    <row r="551" spans="1:3">
      <c r="A551" s="21"/>
      <c r="B551" s="21"/>
      <c r="C551" s="21"/>
    </row>
    <row r="552" spans="1:3">
      <c r="A552" s="21"/>
      <c r="B552" s="21"/>
      <c r="C552" s="21"/>
    </row>
    <row r="553" spans="1:3">
      <c r="A553" s="21"/>
      <c r="B553" s="21"/>
      <c r="C553" s="21"/>
    </row>
    <row r="554" spans="1:3">
      <c r="A554" s="21"/>
      <c r="B554" s="21"/>
      <c r="C554" s="21"/>
    </row>
    <row r="555" spans="1:3">
      <c r="A555" s="21"/>
      <c r="B555" s="21"/>
      <c r="C555" s="21"/>
    </row>
    <row r="556" spans="1:3">
      <c r="A556" s="21"/>
      <c r="B556" s="21"/>
      <c r="C556" s="21"/>
    </row>
    <row r="557" spans="1:3">
      <c r="A557" s="21"/>
      <c r="B557" s="21"/>
      <c r="C557" s="21"/>
    </row>
    <row r="558" spans="1:3">
      <c r="A558" s="21"/>
      <c r="B558" s="21"/>
      <c r="C558" s="21"/>
    </row>
    <row r="559" spans="1:3">
      <c r="A559" s="21"/>
      <c r="B559" s="21"/>
      <c r="C559" s="21"/>
    </row>
    <row r="560" spans="1:3">
      <c r="A560" s="21"/>
      <c r="B560" s="21"/>
      <c r="C560" s="21"/>
    </row>
    <row r="561" spans="1:3">
      <c r="A561" s="21"/>
      <c r="B561" s="21"/>
      <c r="C561" s="21"/>
    </row>
    <row r="562" spans="1:3">
      <c r="A562" s="21"/>
      <c r="B562" s="21"/>
      <c r="C562" s="21"/>
    </row>
    <row r="563" spans="1:3">
      <c r="A563" s="21"/>
      <c r="B563" s="21"/>
      <c r="C563" s="21"/>
    </row>
    <row r="564" spans="1:3">
      <c r="A564" s="21"/>
      <c r="B564" s="21"/>
      <c r="C564" s="21"/>
    </row>
    <row r="565" spans="1:3">
      <c r="A565" s="21"/>
      <c r="B565" s="21"/>
      <c r="C565" s="21"/>
    </row>
    <row r="566" spans="1:3">
      <c r="A566" s="21"/>
      <c r="B566" s="21"/>
      <c r="C566" s="21"/>
    </row>
    <row r="567" spans="1:3">
      <c r="A567" s="21"/>
      <c r="B567" s="21"/>
      <c r="C567" s="21"/>
    </row>
    <row r="568" spans="1:3">
      <c r="A568" s="21"/>
      <c r="B568" s="21"/>
      <c r="C568" s="21"/>
    </row>
    <row r="569" spans="1:3">
      <c r="A569" s="21"/>
      <c r="B569" s="21"/>
      <c r="C569" s="21"/>
    </row>
    <row r="570" spans="1:3">
      <c r="A570" s="21"/>
      <c r="B570" s="21"/>
      <c r="C570" s="21"/>
    </row>
    <row r="571" spans="1:3">
      <c r="A571" s="21"/>
      <c r="B571" s="21"/>
      <c r="C571" s="21"/>
    </row>
    <row r="572" spans="1:3">
      <c r="A572" s="21"/>
      <c r="B572" s="21"/>
      <c r="C572" s="21"/>
    </row>
    <row r="573" spans="1:3">
      <c r="A573" s="21"/>
      <c r="B573" s="21"/>
      <c r="C573" s="21"/>
    </row>
    <row r="574" spans="1:3">
      <c r="A574" s="21"/>
      <c r="B574" s="21"/>
      <c r="C574" s="21"/>
    </row>
    <row r="575" spans="1:3">
      <c r="A575" s="21"/>
      <c r="B575" s="21"/>
      <c r="C575" s="21"/>
    </row>
    <row r="576" spans="1:3">
      <c r="A576" s="21"/>
      <c r="B576" s="21"/>
      <c r="C576" s="21"/>
    </row>
    <row r="577" spans="1:3">
      <c r="A577" s="21"/>
      <c r="B577" s="21"/>
      <c r="C577" s="21"/>
    </row>
    <row r="578" spans="1:3">
      <c r="A578" s="21"/>
      <c r="B578" s="21"/>
      <c r="C578" s="21"/>
    </row>
    <row r="579" spans="1:3">
      <c r="A579" s="21"/>
      <c r="B579" s="21"/>
      <c r="C579" s="21"/>
    </row>
    <row r="580" spans="1:3">
      <c r="A580" s="21"/>
      <c r="B580" s="21"/>
      <c r="C580" s="21"/>
    </row>
    <row r="581" spans="1:3">
      <c r="A581" s="21"/>
      <c r="B581" s="21"/>
      <c r="C581" s="21"/>
    </row>
    <row r="582" spans="1:3">
      <c r="A582" s="21"/>
      <c r="B582" s="21"/>
      <c r="C582" s="21"/>
    </row>
    <row r="583" spans="1:3">
      <c r="A583" s="21"/>
      <c r="B583" s="21"/>
      <c r="C583" s="21"/>
    </row>
    <row r="584" spans="1:3">
      <c r="A584" s="21"/>
      <c r="B584" s="21"/>
      <c r="C584" s="21"/>
    </row>
    <row r="585" spans="1:3">
      <c r="A585" s="21"/>
      <c r="B585" s="21"/>
      <c r="C585" s="21"/>
    </row>
    <row r="586" spans="1:3">
      <c r="A586" s="21"/>
      <c r="B586" s="21"/>
      <c r="C586" s="21"/>
    </row>
    <row r="587" spans="1:3">
      <c r="A587" s="21"/>
      <c r="B587" s="21"/>
      <c r="C587" s="21"/>
    </row>
    <row r="588" spans="1:3">
      <c r="A588" s="21"/>
      <c r="B588" s="21"/>
      <c r="C588" s="21"/>
    </row>
    <row r="589" spans="1:3">
      <c r="A589" s="21"/>
      <c r="B589" s="21"/>
      <c r="C589" s="21"/>
    </row>
    <row r="590" spans="1:3">
      <c r="A590" s="21"/>
      <c r="B590" s="21"/>
      <c r="C590" s="21"/>
    </row>
    <row r="591" spans="1:3">
      <c r="A591" s="21"/>
      <c r="B591" s="21"/>
      <c r="C591" s="21"/>
    </row>
    <row r="592" spans="1:3">
      <c r="A592" s="21"/>
      <c r="B592" s="21"/>
      <c r="C592" s="21"/>
    </row>
    <row r="593" spans="1:3">
      <c r="A593" s="21"/>
      <c r="B593" s="21"/>
      <c r="C593" s="21"/>
    </row>
    <row r="594" spans="1:3">
      <c r="A594" s="21"/>
      <c r="B594" s="21"/>
      <c r="C594" s="21"/>
    </row>
    <row r="595" spans="1:3">
      <c r="A595" s="21"/>
      <c r="B595" s="21"/>
      <c r="C595" s="21"/>
    </row>
    <row r="596" spans="1:3">
      <c r="A596" s="21"/>
      <c r="B596" s="21"/>
      <c r="C596" s="21"/>
    </row>
    <row r="597" spans="1:3">
      <c r="A597" s="21"/>
      <c r="B597" s="21"/>
      <c r="C597" s="21"/>
    </row>
    <row r="598" spans="1:3">
      <c r="A598" s="21"/>
      <c r="B598" s="21"/>
      <c r="C598" s="21"/>
    </row>
    <row r="599" spans="1:3">
      <c r="A599" s="21"/>
      <c r="B599" s="21"/>
      <c r="C599" s="21"/>
    </row>
    <row r="600" spans="1:3">
      <c r="A600" s="21"/>
      <c r="B600" s="21"/>
      <c r="C600" s="21"/>
    </row>
    <row r="601" spans="1:3">
      <c r="A601" s="21"/>
      <c r="B601" s="21"/>
      <c r="C601" s="21"/>
    </row>
    <row r="602" spans="1:3">
      <c r="A602" s="21"/>
      <c r="B602" s="21"/>
      <c r="C602" s="21"/>
    </row>
    <row r="603" spans="1:3">
      <c r="A603" s="21"/>
      <c r="B603" s="21"/>
      <c r="C603" s="21"/>
    </row>
    <row r="604" spans="1:3">
      <c r="A604" s="21"/>
      <c r="B604" s="21"/>
      <c r="C604" s="21"/>
    </row>
    <row r="605" spans="1:3">
      <c r="A605" s="21"/>
      <c r="B605" s="21"/>
      <c r="C605" s="21"/>
    </row>
    <row r="606" spans="1:3">
      <c r="A606" s="21"/>
      <c r="B606" s="21"/>
      <c r="C606" s="21"/>
    </row>
    <row r="607" spans="1:3">
      <c r="A607" s="21"/>
      <c r="B607" s="21"/>
      <c r="C607" s="21"/>
    </row>
    <row r="608" spans="1:3">
      <c r="A608" s="21"/>
      <c r="B608" s="21"/>
      <c r="C608" s="21"/>
    </row>
    <row r="609" spans="1:3">
      <c r="A609" s="21"/>
      <c r="B609" s="21"/>
      <c r="C609" s="21"/>
    </row>
    <row r="610" spans="1:3">
      <c r="A610" s="21"/>
      <c r="B610" s="21"/>
      <c r="C610" s="21"/>
    </row>
    <row r="611" spans="1:3">
      <c r="A611" s="21"/>
      <c r="B611" s="21"/>
      <c r="C611" s="21"/>
    </row>
    <row r="612" spans="1:3">
      <c r="A612" s="21"/>
      <c r="B612" s="21"/>
      <c r="C612" s="21"/>
    </row>
    <row r="613" spans="1:3">
      <c r="A613" s="21"/>
      <c r="B613" s="21"/>
      <c r="C613" s="21"/>
    </row>
    <row r="614" spans="1:3">
      <c r="A614" s="21"/>
      <c r="B614" s="21"/>
      <c r="C614" s="21"/>
    </row>
    <row r="615" spans="1:3">
      <c r="A615" s="21"/>
      <c r="B615" s="21"/>
      <c r="C615" s="21"/>
    </row>
    <row r="616" spans="1:3">
      <c r="A616" s="21"/>
      <c r="B616" s="21"/>
      <c r="C616" s="21"/>
    </row>
    <row r="617" spans="1:3">
      <c r="A617" s="21"/>
      <c r="B617" s="21"/>
      <c r="C617" s="21"/>
    </row>
    <row r="618" spans="1:3">
      <c r="A618" s="21"/>
      <c r="B618" s="21"/>
      <c r="C618" s="21"/>
    </row>
    <row r="619" spans="1:3">
      <c r="A619" s="21"/>
      <c r="B619" s="21"/>
      <c r="C619" s="21"/>
    </row>
    <row r="620" spans="1:3">
      <c r="A620" s="21"/>
      <c r="B620" s="21"/>
      <c r="C620" s="21"/>
    </row>
    <row r="621" spans="1:3">
      <c r="A621" s="21"/>
      <c r="B621" s="21"/>
      <c r="C621" s="21"/>
    </row>
    <row r="622" spans="1:3">
      <c r="A622" s="21"/>
      <c r="B622" s="21"/>
      <c r="C622" s="21"/>
    </row>
    <row r="623" spans="1:3">
      <c r="A623" s="21"/>
      <c r="B623" s="21"/>
      <c r="C623" s="21"/>
    </row>
    <row r="624" spans="1:3">
      <c r="A624" s="21"/>
      <c r="B624" s="21"/>
      <c r="C624" s="21"/>
    </row>
    <row r="625" spans="1:3">
      <c r="A625" s="21"/>
      <c r="B625" s="21"/>
      <c r="C625" s="21"/>
    </row>
    <row r="626" spans="1:3">
      <c r="A626" s="21"/>
      <c r="B626" s="21"/>
      <c r="C626" s="21"/>
    </row>
    <row r="627" spans="1:3">
      <c r="A627" s="21"/>
      <c r="B627" s="21"/>
      <c r="C627" s="21"/>
    </row>
    <row r="628" spans="1:3">
      <c r="A628" s="21"/>
      <c r="B628" s="21"/>
      <c r="C628" s="21"/>
    </row>
    <row r="629" spans="1:3">
      <c r="A629" s="21"/>
      <c r="B629" s="21"/>
      <c r="C629" s="21"/>
    </row>
    <row r="630" spans="1:3">
      <c r="A630" s="21"/>
      <c r="B630" s="21"/>
      <c r="C630" s="21"/>
    </row>
    <row r="631" spans="1:3">
      <c r="A631" s="21"/>
      <c r="B631" s="21"/>
      <c r="C631" s="21"/>
    </row>
    <row r="632" spans="1:3">
      <c r="A632" s="21"/>
      <c r="B632" s="21"/>
      <c r="C632" s="21"/>
    </row>
    <row r="633" spans="1:3">
      <c r="A633" s="21"/>
      <c r="B633" s="21"/>
      <c r="C633" s="21"/>
    </row>
    <row r="634" spans="1:3">
      <c r="A634" s="21"/>
      <c r="B634" s="21"/>
      <c r="C634" s="21"/>
    </row>
    <row r="635" spans="1:3">
      <c r="A635" s="21"/>
      <c r="B635" s="21"/>
      <c r="C635" s="21"/>
    </row>
    <row r="636" spans="1:3">
      <c r="A636" s="21"/>
      <c r="B636" s="21"/>
      <c r="C636" s="21"/>
    </row>
    <row r="637" spans="1:3">
      <c r="A637" s="21"/>
      <c r="B637" s="21"/>
      <c r="C637" s="21"/>
    </row>
    <row r="638" spans="1:3">
      <c r="A638" s="21"/>
      <c r="B638" s="21"/>
      <c r="C638" s="21"/>
    </row>
    <row r="639" spans="1:3">
      <c r="A639" s="21"/>
      <c r="B639" s="21"/>
      <c r="C639" s="21"/>
    </row>
    <row r="640" spans="1:3">
      <c r="A640" s="21"/>
      <c r="B640" s="21"/>
      <c r="C640" s="21"/>
    </row>
    <row r="641" spans="1:3">
      <c r="A641" s="21"/>
      <c r="B641" s="21"/>
      <c r="C641" s="21"/>
    </row>
    <row r="642" spans="1:3">
      <c r="A642" s="21"/>
      <c r="B642" s="21"/>
      <c r="C642" s="21"/>
    </row>
    <row r="643" spans="1:3">
      <c r="A643" s="21"/>
      <c r="B643" s="21"/>
      <c r="C643" s="21"/>
    </row>
    <row r="644" spans="1:3">
      <c r="A644" s="21"/>
      <c r="B644" s="21"/>
      <c r="C644" s="21"/>
    </row>
    <row r="645" spans="1:3">
      <c r="A645" s="21"/>
      <c r="B645" s="21"/>
      <c r="C645" s="21"/>
    </row>
    <row r="646" spans="1:3">
      <c r="A646" s="21"/>
      <c r="B646" s="21"/>
      <c r="C646" s="21"/>
    </row>
    <row r="647" spans="1:3">
      <c r="A647" s="21"/>
      <c r="B647" s="21"/>
      <c r="C647" s="21"/>
    </row>
    <row r="648" spans="1:3">
      <c r="A648" s="21"/>
      <c r="B648" s="21"/>
      <c r="C648" s="21"/>
    </row>
    <row r="649" spans="1:3">
      <c r="A649" s="21"/>
      <c r="B649" s="21"/>
      <c r="C649" s="21"/>
    </row>
    <row r="650" spans="1:3">
      <c r="A650" s="21"/>
      <c r="B650" s="21"/>
      <c r="C650" s="21"/>
    </row>
    <row r="651" spans="1:3">
      <c r="A651" s="21"/>
      <c r="B651" s="21"/>
      <c r="C651" s="21"/>
    </row>
    <row r="652" spans="1:3">
      <c r="A652" s="21"/>
      <c r="B652" s="21"/>
      <c r="C652" s="21"/>
    </row>
    <row r="653" spans="1:3">
      <c r="A653" s="21"/>
      <c r="B653" s="21"/>
      <c r="C653" s="21"/>
    </row>
    <row r="654" spans="1:3">
      <c r="A654" s="21"/>
      <c r="B654" s="21"/>
      <c r="C654" s="21"/>
    </row>
    <row r="655" spans="1:3">
      <c r="A655" s="21"/>
      <c r="B655" s="21"/>
      <c r="C655" s="21"/>
    </row>
    <row r="656" spans="1:3">
      <c r="A656" s="21"/>
      <c r="B656" s="21"/>
      <c r="C656" s="21"/>
    </row>
    <row r="657" spans="1:3">
      <c r="A657" s="21"/>
      <c r="B657" s="21"/>
      <c r="C657" s="21"/>
    </row>
    <row r="658" spans="1:3">
      <c r="A658" s="21"/>
      <c r="B658" s="21"/>
      <c r="C658" s="21"/>
    </row>
    <row r="659" spans="1:3">
      <c r="A659" s="21"/>
      <c r="B659" s="21"/>
      <c r="C659" s="21"/>
    </row>
    <row r="660" spans="1:3">
      <c r="A660" s="21"/>
      <c r="B660" s="21"/>
      <c r="C660" s="21"/>
    </row>
    <row r="661" spans="1:3">
      <c r="A661" s="21"/>
      <c r="B661" s="21"/>
      <c r="C661" s="21"/>
    </row>
    <row r="662" spans="1:3">
      <c r="A662" s="21"/>
      <c r="B662" s="21"/>
      <c r="C662" s="21"/>
    </row>
    <row r="663" spans="1:3">
      <c r="A663" s="21"/>
      <c r="B663" s="21"/>
      <c r="C663" s="21"/>
    </row>
    <row r="664" spans="1:3">
      <c r="A664" s="21"/>
      <c r="B664" s="21"/>
      <c r="C664" s="21"/>
    </row>
    <row r="665" spans="1:3">
      <c r="A665" s="21"/>
      <c r="B665" s="21"/>
      <c r="C665" s="21"/>
    </row>
    <row r="666" spans="1:3">
      <c r="A666" s="21"/>
      <c r="B666" s="21"/>
      <c r="C666" s="21"/>
    </row>
    <row r="667" spans="1:3">
      <c r="A667" s="21"/>
      <c r="B667" s="21"/>
      <c r="C667" s="21"/>
    </row>
    <row r="668" spans="1:3">
      <c r="A668" s="21"/>
      <c r="B668" s="21"/>
      <c r="C668" s="21"/>
    </row>
    <row r="669" spans="1:3">
      <c r="A669" s="21"/>
      <c r="B669" s="21"/>
      <c r="C669" s="21"/>
    </row>
    <row r="670" spans="1:3">
      <c r="A670" s="21"/>
      <c r="B670" s="21"/>
      <c r="C670" s="21"/>
    </row>
    <row r="671" spans="1:3">
      <c r="A671" s="21"/>
      <c r="B671" s="21"/>
      <c r="C671" s="21"/>
    </row>
    <row r="672" spans="1:3">
      <c r="A672" s="21"/>
      <c r="B672" s="21"/>
      <c r="C672" s="21"/>
    </row>
    <row r="673" spans="1:3">
      <c r="A673" s="21"/>
      <c r="B673" s="21"/>
      <c r="C673" s="21"/>
    </row>
    <row r="674" spans="1:3">
      <c r="A674" s="21"/>
      <c r="B674" s="21"/>
      <c r="C674" s="21"/>
    </row>
    <row r="675" spans="1:3">
      <c r="A675" s="21"/>
      <c r="B675" s="21"/>
      <c r="C675" s="21"/>
    </row>
    <row r="676" spans="1:3">
      <c r="A676" s="21"/>
      <c r="B676" s="21"/>
      <c r="C676" s="21"/>
    </row>
    <row r="677" spans="1:3">
      <c r="A677" s="21"/>
      <c r="B677" s="21"/>
      <c r="C677" s="21"/>
    </row>
    <row r="678" spans="1:3">
      <c r="A678" s="21"/>
      <c r="B678" s="21"/>
      <c r="C678" s="21"/>
    </row>
    <row r="679" spans="1:3">
      <c r="A679" s="21"/>
      <c r="B679" s="21"/>
      <c r="C679" s="21"/>
    </row>
    <row r="680" spans="1:3">
      <c r="A680" s="21"/>
      <c r="B680" s="21"/>
      <c r="C680" s="21"/>
    </row>
    <row r="681" spans="1:3">
      <c r="A681" s="21"/>
      <c r="B681" s="21"/>
      <c r="C681" s="21"/>
    </row>
    <row r="682" spans="1:3">
      <c r="A682" s="21"/>
      <c r="B682" s="21"/>
      <c r="C682" s="21"/>
    </row>
    <row r="683" spans="1:3">
      <c r="A683" s="21"/>
      <c r="B683" s="21"/>
      <c r="C683" s="21"/>
    </row>
    <row r="684" spans="1:3">
      <c r="A684" s="21"/>
      <c r="B684" s="21"/>
      <c r="C684" s="21"/>
    </row>
    <row r="685" spans="1:3">
      <c r="A685" s="21"/>
      <c r="B685" s="21"/>
      <c r="C685" s="21"/>
    </row>
    <row r="686" spans="1:3">
      <c r="A686" s="21"/>
      <c r="B686" s="21"/>
      <c r="C686" s="21"/>
    </row>
    <row r="687" spans="1:3">
      <c r="A687" s="21"/>
      <c r="B687" s="21"/>
      <c r="C687" s="21"/>
    </row>
    <row r="688" spans="1:3">
      <c r="A688" s="21"/>
      <c r="B688" s="21"/>
      <c r="C688" s="21"/>
    </row>
    <row r="689" spans="1:3">
      <c r="A689" s="21"/>
      <c r="B689" s="21"/>
      <c r="C689" s="21"/>
    </row>
    <row r="690" spans="1:3">
      <c r="A690" s="21"/>
      <c r="B690" s="21"/>
      <c r="C690" s="21"/>
    </row>
    <row r="691" spans="1:3">
      <c r="A691" s="21"/>
      <c r="B691" s="21"/>
      <c r="C691" s="21"/>
    </row>
    <row r="692" spans="1:3">
      <c r="A692" s="21"/>
      <c r="B692" s="21"/>
      <c r="C692" s="21"/>
    </row>
    <row r="693" spans="1:3">
      <c r="A693" s="21"/>
      <c r="B693" s="21"/>
      <c r="C693" s="21"/>
    </row>
    <row r="694" spans="1:3">
      <c r="A694" s="21"/>
      <c r="B694" s="21"/>
      <c r="C694" s="21"/>
    </row>
    <row r="695" spans="1:3">
      <c r="A695" s="21"/>
      <c r="B695" s="21"/>
      <c r="C695" s="21"/>
    </row>
    <row r="696" spans="1:3">
      <c r="A696" s="21"/>
      <c r="B696" s="21"/>
      <c r="C696" s="21"/>
    </row>
    <row r="697" spans="1:3">
      <c r="A697" s="21"/>
      <c r="B697" s="21"/>
      <c r="C697" s="21"/>
    </row>
    <row r="698" spans="1:3">
      <c r="A698" s="21"/>
      <c r="B698" s="21"/>
      <c r="C698" s="21"/>
    </row>
    <row r="699" spans="1:3">
      <c r="A699" s="21"/>
      <c r="B699" s="21"/>
      <c r="C699" s="21"/>
    </row>
    <row r="700" spans="1:3">
      <c r="A700" s="21"/>
      <c r="B700" s="21"/>
      <c r="C700" s="21"/>
    </row>
    <row r="701" spans="1:3">
      <c r="A701" s="21"/>
      <c r="B701" s="21"/>
      <c r="C701" s="21"/>
    </row>
    <row r="702" spans="1:3">
      <c r="A702" s="21"/>
      <c r="B702" s="21"/>
      <c r="C702" s="21"/>
    </row>
    <row r="703" spans="1:3">
      <c r="A703" s="21"/>
      <c r="B703" s="21"/>
      <c r="C703" s="21"/>
    </row>
    <row r="704" spans="1:3">
      <c r="A704" s="21"/>
      <c r="B704" s="21"/>
      <c r="C704" s="21"/>
    </row>
    <row r="705" spans="1:3">
      <c r="A705" s="21"/>
      <c r="B705" s="21"/>
      <c r="C705" s="21"/>
    </row>
    <row r="706" spans="1:3">
      <c r="A706" s="21"/>
      <c r="B706" s="21"/>
      <c r="C706" s="21"/>
    </row>
    <row r="707" spans="1:3">
      <c r="A707" s="21"/>
      <c r="B707" s="21"/>
      <c r="C707" s="21"/>
    </row>
    <row r="708" spans="1:3">
      <c r="A708" s="21"/>
      <c r="B708" s="21"/>
      <c r="C708" s="21"/>
    </row>
    <row r="709" spans="1:3">
      <c r="A709" s="21"/>
      <c r="B709" s="21"/>
      <c r="C709" s="21"/>
    </row>
    <row r="710" spans="1:3">
      <c r="A710" s="21"/>
      <c r="B710" s="21"/>
      <c r="C710" s="21"/>
    </row>
    <row r="711" spans="1:3">
      <c r="A711" s="21"/>
      <c r="B711" s="21"/>
      <c r="C711" s="21"/>
    </row>
    <row r="712" spans="1:3">
      <c r="A712" s="21"/>
      <c r="B712" s="21"/>
      <c r="C712" s="21"/>
    </row>
    <row r="713" spans="1:3">
      <c r="A713" s="21"/>
      <c r="B713" s="21"/>
      <c r="C713" s="21"/>
    </row>
    <row r="714" spans="1:3">
      <c r="A714" s="21"/>
      <c r="B714" s="21"/>
      <c r="C714" s="21"/>
    </row>
    <row r="715" spans="1:3">
      <c r="A715" s="21"/>
      <c r="B715" s="21"/>
      <c r="C715" s="21"/>
    </row>
    <row r="716" spans="1:3">
      <c r="A716" s="21"/>
      <c r="B716" s="21"/>
      <c r="C716" s="21"/>
    </row>
    <row r="717" spans="1:3">
      <c r="A717" s="21"/>
      <c r="B717" s="21"/>
      <c r="C717" s="21"/>
    </row>
    <row r="718" spans="1:3">
      <c r="A718" s="21"/>
      <c r="B718" s="21"/>
      <c r="C718" s="21"/>
    </row>
    <row r="719" spans="1:3">
      <c r="A719" s="21"/>
      <c r="B719" s="21"/>
      <c r="C719" s="21"/>
    </row>
    <row r="720" spans="1:3">
      <c r="A720" s="21"/>
      <c r="B720" s="21"/>
      <c r="C720" s="21"/>
    </row>
    <row r="721" spans="1:3">
      <c r="A721" s="21"/>
      <c r="B721" s="21"/>
      <c r="C721" s="21"/>
    </row>
    <row r="722" spans="1:3">
      <c r="A722" s="21"/>
      <c r="B722" s="21"/>
      <c r="C722" s="21"/>
    </row>
    <row r="723" spans="1:3">
      <c r="A723" s="21"/>
      <c r="B723" s="21"/>
      <c r="C723" s="21"/>
    </row>
    <row r="724" spans="1:3">
      <c r="A724" s="21"/>
      <c r="B724" s="21"/>
      <c r="C724" s="21"/>
    </row>
    <row r="725" spans="1:3">
      <c r="A725" s="21"/>
      <c r="B725" s="21"/>
      <c r="C725" s="21"/>
    </row>
    <row r="726" spans="1:3">
      <c r="A726" s="21"/>
      <c r="B726" s="21"/>
      <c r="C726" s="21"/>
    </row>
    <row r="727" spans="1:3">
      <c r="A727" s="21"/>
      <c r="B727" s="21"/>
      <c r="C727" s="21"/>
    </row>
    <row r="728" spans="1:3">
      <c r="A728" s="21"/>
      <c r="B728" s="21"/>
      <c r="C728" s="21"/>
    </row>
    <row r="729" spans="1:3">
      <c r="A729" s="21"/>
      <c r="B729" s="21"/>
      <c r="C729" s="21"/>
    </row>
    <row r="730" spans="1:3">
      <c r="A730" s="21"/>
      <c r="B730" s="21"/>
      <c r="C730" s="21"/>
    </row>
    <row r="731" spans="1:3">
      <c r="A731" s="21"/>
      <c r="B731" s="21"/>
      <c r="C731" s="21"/>
    </row>
    <row r="732" spans="1:3">
      <c r="A732" s="21"/>
      <c r="B732" s="21"/>
      <c r="C732" s="21"/>
    </row>
    <row r="733" spans="1:3">
      <c r="A733" s="21"/>
      <c r="B733" s="21"/>
      <c r="C733" s="21"/>
    </row>
    <row r="734" spans="1:3">
      <c r="A734" s="21"/>
      <c r="B734" s="21"/>
      <c r="C734" s="21"/>
    </row>
    <row r="735" spans="1:3">
      <c r="A735" s="21"/>
      <c r="B735" s="21"/>
      <c r="C735" s="21"/>
    </row>
    <row r="736" spans="1:3">
      <c r="A736" s="21"/>
      <c r="B736" s="21"/>
      <c r="C736" s="21"/>
    </row>
    <row r="737" spans="1:3">
      <c r="A737" s="21"/>
      <c r="B737" s="21"/>
      <c r="C737" s="21"/>
    </row>
    <row r="738" spans="1:3">
      <c r="A738" s="21"/>
      <c r="B738" s="21"/>
      <c r="C738" s="21"/>
    </row>
    <row r="739" spans="1:3">
      <c r="A739" s="21"/>
      <c r="B739" s="21"/>
      <c r="C739" s="21"/>
    </row>
    <row r="740" spans="1:3">
      <c r="A740" s="21"/>
      <c r="B740" s="21"/>
      <c r="C740" s="21"/>
    </row>
    <row r="741" spans="1:3">
      <c r="A741" s="21"/>
      <c r="B741" s="21"/>
      <c r="C741" s="21"/>
    </row>
    <row r="742" spans="1:3">
      <c r="A742" s="21"/>
      <c r="B742" s="21"/>
      <c r="C742" s="21"/>
    </row>
    <row r="743" spans="1:3">
      <c r="A743" s="21"/>
      <c r="B743" s="21"/>
      <c r="C743" s="21"/>
    </row>
    <row r="744" spans="1:3">
      <c r="A744" s="21"/>
      <c r="B744" s="21"/>
      <c r="C744" s="21"/>
    </row>
    <row r="745" spans="1:3">
      <c r="A745" s="21"/>
      <c r="B745" s="21"/>
      <c r="C745" s="21"/>
    </row>
    <row r="746" spans="1:3">
      <c r="A746" s="21"/>
      <c r="B746" s="21"/>
      <c r="C746" s="21"/>
    </row>
    <row r="747" spans="1:3">
      <c r="A747" s="21"/>
      <c r="B747" s="21"/>
      <c r="C747" s="21"/>
    </row>
    <row r="748" spans="1:3">
      <c r="A748" s="21"/>
      <c r="B748" s="21"/>
      <c r="C748" s="21"/>
    </row>
    <row r="749" spans="1:3">
      <c r="A749" s="21"/>
      <c r="B749" s="21"/>
      <c r="C749" s="21"/>
    </row>
    <row r="750" spans="1:3">
      <c r="A750" s="21"/>
      <c r="B750" s="21"/>
      <c r="C750" s="21"/>
    </row>
    <row r="751" spans="1:3">
      <c r="A751" s="21"/>
      <c r="B751" s="21"/>
      <c r="C751" s="21"/>
    </row>
    <row r="752" spans="1:3">
      <c r="A752" s="21"/>
      <c r="B752" s="21"/>
      <c r="C752" s="21"/>
    </row>
    <row r="753" spans="1:3">
      <c r="A753" s="21"/>
      <c r="B753" s="21"/>
      <c r="C753" s="21"/>
    </row>
    <row r="754" spans="1:3">
      <c r="A754" s="21"/>
      <c r="B754" s="21"/>
      <c r="C754" s="21"/>
    </row>
    <row r="755" spans="1:3">
      <c r="A755" s="21"/>
      <c r="B755" s="21"/>
      <c r="C755" s="21"/>
    </row>
    <row r="756" spans="1:3">
      <c r="A756" s="21"/>
      <c r="B756" s="21"/>
      <c r="C756" s="21"/>
    </row>
    <row r="757" spans="1:3">
      <c r="A757" s="21"/>
      <c r="B757" s="21"/>
      <c r="C757" s="21"/>
    </row>
    <row r="758" spans="1:3">
      <c r="A758" s="21"/>
      <c r="B758" s="21"/>
      <c r="C758" s="21"/>
    </row>
    <row r="759" spans="1:3">
      <c r="A759" s="21"/>
      <c r="B759" s="21"/>
      <c r="C759" s="21"/>
    </row>
    <row r="760" spans="1:3">
      <c r="A760" s="21"/>
      <c r="B760" s="21"/>
      <c r="C760" s="21"/>
    </row>
    <row r="761" spans="1:3">
      <c r="A761" s="21"/>
      <c r="B761" s="21"/>
      <c r="C761" s="21"/>
    </row>
    <row r="762" spans="1:3">
      <c r="A762" s="21"/>
      <c r="B762" s="21"/>
      <c r="C762" s="21"/>
    </row>
    <row r="763" spans="1:3">
      <c r="A763" s="21"/>
      <c r="B763" s="21"/>
      <c r="C763" s="21"/>
    </row>
    <row r="764" spans="1:3">
      <c r="A764" s="21"/>
      <c r="B764" s="21"/>
      <c r="C764" s="21"/>
    </row>
    <row r="765" spans="1:3">
      <c r="A765" s="21"/>
      <c r="B765" s="21"/>
      <c r="C765" s="21"/>
    </row>
    <row r="766" spans="1:3">
      <c r="A766" s="21"/>
      <c r="B766" s="21"/>
      <c r="C766" s="21"/>
    </row>
    <row r="767" spans="1:3">
      <c r="A767" s="21"/>
      <c r="B767" s="21"/>
      <c r="C767" s="21"/>
    </row>
    <row r="768" spans="1:3">
      <c r="A768" s="21"/>
      <c r="B768" s="21"/>
      <c r="C768" s="21"/>
    </row>
    <row r="769" spans="1:3">
      <c r="A769" s="21"/>
      <c r="B769" s="21"/>
      <c r="C769" s="21"/>
    </row>
    <row r="770" spans="1:3">
      <c r="A770" s="21"/>
      <c r="B770" s="21"/>
      <c r="C770" s="21"/>
    </row>
    <row r="771" spans="1:3">
      <c r="A771" s="21"/>
      <c r="B771" s="21"/>
      <c r="C771" s="21"/>
    </row>
    <row r="772" spans="1:3">
      <c r="A772" s="21"/>
      <c r="B772" s="21"/>
      <c r="C772" s="21"/>
    </row>
    <row r="773" spans="1:3">
      <c r="A773" s="21"/>
      <c r="B773" s="21"/>
      <c r="C773" s="21"/>
    </row>
    <row r="774" spans="1:3">
      <c r="A774" s="21"/>
      <c r="B774" s="21"/>
      <c r="C774" s="21"/>
    </row>
    <row r="775" spans="1:3">
      <c r="A775" s="21"/>
      <c r="B775" s="21"/>
      <c r="C775" s="21"/>
    </row>
    <row r="776" spans="1:3">
      <c r="A776" s="21"/>
      <c r="B776" s="21"/>
      <c r="C776" s="21"/>
    </row>
    <row r="777" spans="1:3">
      <c r="A777" s="21"/>
      <c r="B777" s="21"/>
      <c r="C777" s="21"/>
    </row>
    <row r="778" spans="1:3">
      <c r="A778" s="21"/>
      <c r="B778" s="21"/>
      <c r="C778" s="21"/>
    </row>
    <row r="779" spans="1:3">
      <c r="A779" s="21"/>
      <c r="B779" s="21"/>
      <c r="C779" s="21"/>
    </row>
    <row r="780" spans="1:3">
      <c r="A780" s="21"/>
      <c r="B780" s="21"/>
      <c r="C780" s="21"/>
    </row>
    <row r="781" spans="1:3">
      <c r="A781" s="21"/>
      <c r="B781" s="21"/>
      <c r="C781" s="21"/>
    </row>
    <row r="782" spans="1:3">
      <c r="A782" s="21"/>
      <c r="B782" s="21"/>
      <c r="C782" s="21"/>
    </row>
    <row r="783" spans="1:3">
      <c r="A783" s="21"/>
      <c r="B783" s="21"/>
      <c r="C783" s="21"/>
    </row>
    <row r="784" spans="1:3">
      <c r="A784" s="21"/>
      <c r="B784" s="21"/>
      <c r="C784" s="21"/>
    </row>
    <row r="785" spans="1:3">
      <c r="A785" s="21"/>
      <c r="B785" s="21"/>
      <c r="C785" s="21"/>
    </row>
    <row r="786" spans="1:3">
      <c r="A786" s="21"/>
      <c r="B786" s="21"/>
      <c r="C786" s="21"/>
    </row>
    <row r="787" spans="1:3">
      <c r="A787" s="21"/>
      <c r="B787" s="21"/>
      <c r="C787" s="21"/>
    </row>
    <row r="788" spans="1:3">
      <c r="A788" s="21"/>
      <c r="B788" s="21"/>
      <c r="C788" s="21"/>
    </row>
    <row r="789" spans="1:3">
      <c r="A789" s="21"/>
      <c r="B789" s="21"/>
      <c r="C789" s="21"/>
    </row>
    <row r="790" spans="1:3">
      <c r="A790" s="21"/>
      <c r="B790" s="21"/>
      <c r="C790" s="21"/>
    </row>
    <row r="791" spans="1:3">
      <c r="A791" s="21"/>
      <c r="B791" s="21"/>
      <c r="C791" s="21"/>
    </row>
    <row r="792" spans="1:3">
      <c r="A792" s="21"/>
      <c r="B792" s="21"/>
      <c r="C792" s="21"/>
    </row>
    <row r="793" spans="1:3">
      <c r="A793" s="21"/>
      <c r="B793" s="21"/>
      <c r="C793" s="21"/>
    </row>
    <row r="794" spans="1:3">
      <c r="A794" s="21"/>
      <c r="B794" s="21"/>
      <c r="C794" s="21"/>
    </row>
    <row r="795" spans="1:3">
      <c r="A795" s="21"/>
      <c r="B795" s="21"/>
      <c r="C795" s="21"/>
    </row>
    <row r="796" spans="1:3">
      <c r="A796" s="21"/>
      <c r="B796" s="21"/>
      <c r="C796" s="21"/>
    </row>
    <row r="797" spans="1:3">
      <c r="A797" s="21"/>
      <c r="B797" s="21"/>
      <c r="C797" s="21"/>
    </row>
    <row r="798" spans="1:3">
      <c r="A798" s="21"/>
      <c r="B798" s="21"/>
      <c r="C798" s="21"/>
    </row>
    <row r="799" spans="1:3">
      <c r="A799" s="21"/>
      <c r="B799" s="21"/>
      <c r="C799" s="21"/>
    </row>
    <row r="800" spans="1:3">
      <c r="A800" s="21"/>
      <c r="B800" s="21"/>
      <c r="C800" s="21"/>
    </row>
    <row r="801" spans="1:3">
      <c r="A801" s="21"/>
      <c r="B801" s="21"/>
      <c r="C801" s="21"/>
    </row>
    <row r="802" spans="1:3">
      <c r="A802" s="21"/>
      <c r="B802" s="21"/>
      <c r="C802" s="21"/>
    </row>
    <row r="803" spans="1:3">
      <c r="A803" s="21"/>
      <c r="B803" s="21"/>
      <c r="C803" s="21"/>
    </row>
    <row r="804" spans="1:3">
      <c r="A804" s="21"/>
      <c r="B804" s="21"/>
      <c r="C804" s="21"/>
    </row>
    <row r="805" spans="1:3">
      <c r="A805" s="21"/>
      <c r="B805" s="21"/>
      <c r="C805" s="21"/>
    </row>
    <row r="806" spans="1:3">
      <c r="A806" s="21"/>
      <c r="B806" s="21"/>
      <c r="C806" s="21"/>
    </row>
    <row r="807" spans="1:3">
      <c r="A807" s="21"/>
      <c r="B807" s="21"/>
      <c r="C807" s="21"/>
    </row>
    <row r="808" spans="1:3">
      <c r="A808" s="21"/>
      <c r="B808" s="21"/>
      <c r="C808" s="21"/>
    </row>
    <row r="809" spans="1:3">
      <c r="A809" s="21"/>
      <c r="B809" s="21"/>
      <c r="C809" s="21"/>
    </row>
    <row r="810" spans="1:3">
      <c r="A810" s="21"/>
      <c r="B810" s="21"/>
      <c r="C810" s="21"/>
    </row>
    <row r="811" spans="1:3">
      <c r="A811" s="21"/>
      <c r="B811" s="21"/>
      <c r="C811" s="21"/>
    </row>
    <row r="812" spans="1:3">
      <c r="A812" s="21"/>
      <c r="B812" s="21"/>
      <c r="C812" s="21"/>
    </row>
    <row r="813" spans="1:3">
      <c r="A813" s="21"/>
      <c r="B813" s="21"/>
      <c r="C813" s="21"/>
    </row>
    <row r="814" spans="1:3">
      <c r="A814" s="21"/>
      <c r="B814" s="21"/>
      <c r="C814" s="21"/>
    </row>
    <row r="815" spans="1:3">
      <c r="A815" s="21"/>
      <c r="B815" s="21"/>
      <c r="C815" s="21"/>
    </row>
    <row r="816" spans="1:3">
      <c r="A816" s="21"/>
      <c r="B816" s="21"/>
      <c r="C816" s="21"/>
    </row>
    <row r="817" spans="1:3">
      <c r="A817" s="21"/>
      <c r="B817" s="21"/>
      <c r="C817" s="21"/>
    </row>
    <row r="818" spans="1:3">
      <c r="A818" s="21"/>
      <c r="B818" s="21"/>
      <c r="C818" s="21"/>
    </row>
    <row r="819" spans="1:3">
      <c r="A819" s="21"/>
      <c r="B819" s="21"/>
      <c r="C819" s="21"/>
    </row>
    <row r="820" spans="1:3">
      <c r="A820" s="21"/>
      <c r="B820" s="21"/>
      <c r="C820" s="21"/>
    </row>
    <row r="821" spans="1:3">
      <c r="A821" s="21"/>
      <c r="B821" s="21"/>
      <c r="C821" s="21"/>
    </row>
    <row r="822" spans="1:3">
      <c r="A822" s="21"/>
      <c r="B822" s="21"/>
      <c r="C822" s="21"/>
    </row>
    <row r="823" spans="1:3">
      <c r="A823" s="21"/>
      <c r="B823" s="21"/>
      <c r="C823" s="21"/>
    </row>
    <row r="824" spans="1:3">
      <c r="A824" s="21"/>
      <c r="B824" s="21"/>
      <c r="C824" s="21"/>
    </row>
    <row r="825" spans="1:3">
      <c r="A825" s="21"/>
      <c r="B825" s="21"/>
      <c r="C825" s="21"/>
    </row>
    <row r="826" spans="1:3">
      <c r="A826" s="21"/>
      <c r="B826" s="21"/>
      <c r="C826" s="21"/>
    </row>
    <row r="827" spans="1:3">
      <c r="A827" s="21"/>
      <c r="B827" s="21"/>
      <c r="C827" s="21"/>
    </row>
    <row r="828" spans="1:3">
      <c r="A828" s="21"/>
      <c r="B828" s="21"/>
      <c r="C828" s="21"/>
    </row>
    <row r="829" spans="1:3">
      <c r="A829" s="21"/>
      <c r="B829" s="21"/>
      <c r="C829" s="21"/>
    </row>
    <row r="830" spans="1:3">
      <c r="A830" s="21"/>
      <c r="B830" s="21"/>
      <c r="C830" s="21"/>
    </row>
    <row r="831" spans="1:3">
      <c r="A831" s="21"/>
      <c r="B831" s="21"/>
      <c r="C831" s="21"/>
    </row>
    <row r="832" spans="1:3">
      <c r="A832" s="21"/>
      <c r="B832" s="21"/>
      <c r="C832" s="21"/>
    </row>
    <row r="833" spans="1:3">
      <c r="A833" s="21"/>
      <c r="B833" s="21"/>
      <c r="C833" s="21"/>
    </row>
    <row r="834" spans="1:3">
      <c r="A834" s="21"/>
      <c r="B834" s="21"/>
      <c r="C834" s="21"/>
    </row>
    <row r="835" spans="1:3">
      <c r="A835" s="21"/>
      <c r="B835" s="21"/>
      <c r="C835" s="21"/>
    </row>
    <row r="836" spans="1:3">
      <c r="A836" s="21"/>
      <c r="B836" s="21"/>
      <c r="C836" s="21"/>
    </row>
    <row r="837" spans="1:3">
      <c r="A837" s="21"/>
      <c r="B837" s="21"/>
      <c r="C837" s="21"/>
    </row>
    <row r="838" spans="1:3">
      <c r="A838" s="21"/>
      <c r="B838" s="21"/>
      <c r="C838" s="21"/>
    </row>
    <row r="839" spans="1:3">
      <c r="A839" s="21"/>
      <c r="B839" s="21"/>
      <c r="C839" s="21"/>
    </row>
    <row r="840" spans="1:3">
      <c r="A840" s="21"/>
      <c r="B840" s="21"/>
      <c r="C840" s="21"/>
    </row>
    <row r="841" spans="1:3">
      <c r="A841" s="21"/>
      <c r="B841" s="21"/>
      <c r="C841" s="21"/>
    </row>
    <row r="842" spans="1:3">
      <c r="A842" s="21"/>
      <c r="B842" s="21"/>
      <c r="C842" s="21"/>
    </row>
    <row r="843" spans="1:3">
      <c r="A843" s="21"/>
      <c r="B843" s="21"/>
      <c r="C843" s="21"/>
    </row>
    <row r="844" spans="1:3">
      <c r="A844" s="21"/>
      <c r="B844" s="21"/>
      <c r="C844" s="21"/>
    </row>
    <row r="845" spans="1:3">
      <c r="A845" s="21"/>
      <c r="B845" s="21"/>
      <c r="C845" s="21"/>
    </row>
    <row r="846" spans="1:3">
      <c r="A846" s="21"/>
      <c r="B846" s="21"/>
      <c r="C846" s="21"/>
    </row>
    <row r="847" spans="1:3">
      <c r="A847" s="21"/>
      <c r="B847" s="21"/>
      <c r="C847" s="21"/>
    </row>
    <row r="848" spans="1:3">
      <c r="A848" s="21"/>
      <c r="B848" s="21"/>
      <c r="C848" s="21"/>
    </row>
    <row r="849" spans="1:3">
      <c r="A849" s="21"/>
      <c r="B849" s="21"/>
      <c r="C849" s="21"/>
    </row>
    <row r="850" spans="1:3">
      <c r="A850" s="21"/>
      <c r="B850" s="21"/>
      <c r="C850" s="21"/>
    </row>
    <row r="851" spans="1:3">
      <c r="A851" s="21"/>
      <c r="B851" s="21"/>
      <c r="C851" s="21"/>
    </row>
    <row r="852" spans="1:3">
      <c r="A852" s="21"/>
      <c r="B852" s="21"/>
      <c r="C852" s="21"/>
    </row>
    <row r="853" spans="1:3">
      <c r="A853" s="21"/>
      <c r="B853" s="21"/>
      <c r="C853" s="21"/>
    </row>
    <row r="854" spans="1:3">
      <c r="A854" s="21"/>
      <c r="B854" s="21"/>
      <c r="C854" s="21"/>
    </row>
    <row r="855" spans="1:3">
      <c r="A855" s="21"/>
      <c r="B855" s="21"/>
      <c r="C855" s="21"/>
    </row>
    <row r="856" spans="1:3">
      <c r="A856" s="21"/>
      <c r="B856" s="21"/>
      <c r="C856" s="21"/>
    </row>
    <row r="857" spans="1:3">
      <c r="A857" s="21"/>
      <c r="B857" s="21"/>
      <c r="C857" s="21"/>
    </row>
    <row r="858" spans="1:3">
      <c r="A858" s="21"/>
      <c r="B858" s="21"/>
      <c r="C858" s="21"/>
    </row>
    <row r="859" spans="1:3">
      <c r="A859" s="21"/>
      <c r="B859" s="21"/>
      <c r="C859" s="21"/>
    </row>
    <row r="860" spans="1:3">
      <c r="A860" s="21"/>
      <c r="B860" s="21"/>
      <c r="C860" s="21"/>
    </row>
    <row r="861" spans="1:3">
      <c r="A861" s="21"/>
      <c r="B861" s="21"/>
      <c r="C861" s="21"/>
    </row>
    <row r="862" spans="1:3">
      <c r="A862" s="21"/>
      <c r="B862" s="21"/>
      <c r="C862" s="21"/>
    </row>
    <row r="863" spans="1:3">
      <c r="A863" s="21"/>
      <c r="B863" s="21"/>
      <c r="C863" s="21"/>
    </row>
    <row r="864" spans="1:3">
      <c r="A864" s="21"/>
      <c r="B864" s="21"/>
      <c r="C864" s="21"/>
    </row>
    <row r="865" spans="1:3">
      <c r="A865" s="21"/>
      <c r="B865" s="21"/>
      <c r="C865" s="21"/>
    </row>
    <row r="866" spans="1:3">
      <c r="A866" s="21"/>
      <c r="B866" s="21"/>
      <c r="C866" s="21"/>
    </row>
    <row r="867" spans="1:3">
      <c r="A867" s="21"/>
      <c r="B867" s="21"/>
      <c r="C867" s="21"/>
    </row>
    <row r="868" spans="1:3">
      <c r="A868" s="21"/>
      <c r="B868" s="21"/>
      <c r="C868" s="21"/>
    </row>
    <row r="869" spans="1:3">
      <c r="A869" s="21"/>
      <c r="B869" s="21"/>
      <c r="C869" s="21"/>
    </row>
    <row r="870" spans="1:3">
      <c r="A870" s="21"/>
      <c r="B870" s="21"/>
      <c r="C870" s="21"/>
    </row>
    <row r="871" spans="1:3">
      <c r="A871" s="21"/>
      <c r="B871" s="21"/>
      <c r="C871" s="21"/>
    </row>
    <row r="872" spans="1:3">
      <c r="A872" s="21"/>
      <c r="B872" s="21"/>
      <c r="C872" s="21"/>
    </row>
    <row r="873" spans="1:3">
      <c r="A873" s="21"/>
      <c r="B873" s="21"/>
      <c r="C873" s="21"/>
    </row>
    <row r="874" spans="1:3">
      <c r="A874" s="21"/>
      <c r="B874" s="21"/>
      <c r="C874" s="21"/>
    </row>
    <row r="875" spans="1:3">
      <c r="A875" s="21"/>
      <c r="B875" s="21"/>
      <c r="C875" s="21"/>
    </row>
    <row r="876" spans="1:3">
      <c r="A876" s="21"/>
      <c r="B876" s="21"/>
      <c r="C876" s="21"/>
    </row>
    <row r="877" spans="1:3">
      <c r="A877" s="21"/>
      <c r="B877" s="21"/>
      <c r="C877" s="21"/>
    </row>
    <row r="878" spans="1:3">
      <c r="A878" s="21"/>
      <c r="B878" s="21"/>
      <c r="C878" s="21"/>
    </row>
    <row r="879" spans="1:3">
      <c r="A879" s="21"/>
      <c r="B879" s="21"/>
      <c r="C879" s="21"/>
    </row>
    <row r="880" spans="1:3">
      <c r="A880" s="21"/>
      <c r="B880" s="21"/>
      <c r="C880" s="21"/>
    </row>
    <row r="881" spans="1:3">
      <c r="A881" s="21"/>
      <c r="B881" s="21"/>
      <c r="C881" s="21"/>
    </row>
    <row r="882" spans="1:3">
      <c r="A882" s="21"/>
      <c r="B882" s="21"/>
      <c r="C882" s="21"/>
    </row>
    <row r="883" spans="1:3">
      <c r="A883" s="21"/>
      <c r="B883" s="21"/>
      <c r="C883" s="21"/>
    </row>
    <row r="884" spans="1:3">
      <c r="A884" s="21"/>
      <c r="B884" s="21"/>
      <c r="C884" s="21"/>
    </row>
    <row r="885" spans="1:3">
      <c r="A885" s="21"/>
      <c r="B885" s="21"/>
      <c r="C885" s="21"/>
    </row>
    <row r="886" spans="1:3">
      <c r="A886" s="21"/>
      <c r="B886" s="21"/>
      <c r="C886" s="21"/>
    </row>
    <row r="887" spans="1:3">
      <c r="A887" s="21"/>
      <c r="B887" s="21"/>
      <c r="C887" s="21"/>
    </row>
    <row r="888" spans="1:3">
      <c r="A888" s="21"/>
      <c r="B888" s="21"/>
      <c r="C888" s="21"/>
    </row>
    <row r="889" spans="1:3">
      <c r="A889" s="21"/>
      <c r="B889" s="21"/>
      <c r="C889" s="21"/>
    </row>
    <row r="890" spans="1:3">
      <c r="A890" s="21"/>
      <c r="B890" s="21"/>
      <c r="C890" s="21"/>
    </row>
    <row r="891" spans="1:3">
      <c r="A891" s="21"/>
      <c r="B891" s="21"/>
      <c r="C891" s="21"/>
    </row>
    <row r="892" spans="1:3">
      <c r="A892" s="21"/>
      <c r="B892" s="21"/>
      <c r="C892" s="21"/>
    </row>
    <row r="893" spans="1:3">
      <c r="A893" s="21"/>
      <c r="B893" s="21"/>
      <c r="C893" s="21"/>
    </row>
    <row r="894" spans="1:3">
      <c r="A894" s="21"/>
      <c r="B894" s="21"/>
      <c r="C894" s="21"/>
    </row>
    <row r="895" spans="1:3">
      <c r="A895" s="21"/>
      <c r="B895" s="21"/>
      <c r="C895" s="21"/>
    </row>
    <row r="896" spans="1:3">
      <c r="A896" s="21"/>
      <c r="B896" s="21"/>
      <c r="C896" s="21"/>
    </row>
    <row r="897" spans="1:3">
      <c r="A897" s="21"/>
      <c r="B897" s="21"/>
      <c r="C897" s="21"/>
    </row>
    <row r="898" spans="1:3">
      <c r="A898" s="21"/>
      <c r="B898" s="21"/>
      <c r="C898" s="21"/>
    </row>
    <row r="899" spans="1:3">
      <c r="A899" s="21"/>
      <c r="B899" s="21"/>
      <c r="C899" s="21"/>
    </row>
    <row r="900" spans="1:3">
      <c r="A900" s="21"/>
      <c r="B900" s="21"/>
      <c r="C900" s="21"/>
    </row>
    <row r="901" spans="1:3">
      <c r="A901" s="21"/>
      <c r="B901" s="21"/>
      <c r="C901" s="21"/>
    </row>
    <row r="902" spans="1:3">
      <c r="A902" s="21"/>
      <c r="B902" s="21"/>
      <c r="C902" s="21"/>
    </row>
    <row r="903" spans="1:3">
      <c r="A903" s="21"/>
      <c r="B903" s="21"/>
      <c r="C903" s="21"/>
    </row>
    <row r="904" spans="1:3">
      <c r="A904" s="21"/>
      <c r="B904" s="21"/>
      <c r="C904" s="21"/>
    </row>
    <row r="905" spans="1:3">
      <c r="A905" s="21"/>
      <c r="B905" s="21"/>
      <c r="C905" s="21"/>
    </row>
    <row r="906" spans="1:3">
      <c r="A906" s="21"/>
      <c r="B906" s="21"/>
      <c r="C906" s="21"/>
    </row>
    <row r="907" spans="1:3">
      <c r="A907" s="21"/>
      <c r="B907" s="21"/>
      <c r="C907" s="21"/>
    </row>
    <row r="908" spans="1:3">
      <c r="A908" s="21"/>
      <c r="B908" s="21"/>
      <c r="C908" s="21"/>
    </row>
    <row r="909" spans="1:3">
      <c r="A909" s="21"/>
      <c r="B909" s="21"/>
      <c r="C909" s="21"/>
    </row>
    <row r="910" spans="1:3">
      <c r="A910" s="21"/>
      <c r="B910" s="21"/>
      <c r="C910" s="21"/>
    </row>
    <row r="911" spans="1:3">
      <c r="A911" s="21"/>
      <c r="B911" s="21"/>
      <c r="C911" s="21"/>
    </row>
    <row r="912" spans="1:3">
      <c r="A912" s="21"/>
      <c r="B912" s="21"/>
      <c r="C912" s="21"/>
    </row>
    <row r="913" spans="1:3">
      <c r="A913" s="21"/>
      <c r="B913" s="21"/>
      <c r="C913" s="21"/>
    </row>
    <row r="914" spans="1:3">
      <c r="A914" s="21"/>
      <c r="B914" s="21"/>
      <c r="C914" s="21"/>
    </row>
    <row r="915" spans="1:3">
      <c r="A915" s="21"/>
      <c r="B915" s="21"/>
      <c r="C915" s="21"/>
    </row>
    <row r="916" spans="1:3">
      <c r="A916" s="21"/>
      <c r="B916" s="21"/>
      <c r="C916" s="21"/>
    </row>
    <row r="917" spans="1:3">
      <c r="A917" s="21"/>
      <c r="B917" s="21"/>
      <c r="C917" s="21"/>
    </row>
    <row r="918" spans="1:3">
      <c r="A918" s="21"/>
      <c r="B918" s="21"/>
      <c r="C918" s="21"/>
    </row>
    <row r="919" spans="1:3">
      <c r="A919" s="21"/>
      <c r="B919" s="21"/>
      <c r="C919" s="21"/>
    </row>
    <row r="920" spans="1:3">
      <c r="A920" s="21"/>
      <c r="B920" s="21"/>
      <c r="C920" s="21"/>
    </row>
    <row r="921" spans="1:3">
      <c r="A921" s="21"/>
      <c r="B921" s="21"/>
      <c r="C921" s="21"/>
    </row>
    <row r="922" spans="1:3">
      <c r="A922" s="21"/>
      <c r="B922" s="21"/>
      <c r="C922" s="21"/>
    </row>
    <row r="923" spans="1:3">
      <c r="A923" s="21"/>
      <c r="B923" s="21"/>
      <c r="C923" s="21"/>
    </row>
    <row r="924" spans="1:3">
      <c r="A924" s="21"/>
      <c r="B924" s="21"/>
      <c r="C924" s="21"/>
    </row>
    <row r="925" spans="1:3">
      <c r="A925" s="21"/>
      <c r="B925" s="21"/>
      <c r="C925" s="21"/>
    </row>
    <row r="926" spans="1:3">
      <c r="A926" s="21"/>
      <c r="B926" s="21"/>
      <c r="C926" s="21"/>
    </row>
    <row r="927" spans="1:3">
      <c r="A927" s="21"/>
      <c r="B927" s="21"/>
      <c r="C927" s="21"/>
    </row>
    <row r="928" spans="1:3">
      <c r="A928" s="21"/>
      <c r="B928" s="21"/>
      <c r="C928" s="21"/>
    </row>
    <row r="929" spans="1:3">
      <c r="A929" s="21"/>
      <c r="B929" s="21"/>
      <c r="C929" s="21"/>
    </row>
    <row r="930" spans="1:3">
      <c r="A930" s="21"/>
      <c r="B930" s="21"/>
      <c r="C930" s="21"/>
    </row>
    <row r="931" spans="1:3">
      <c r="A931" s="21"/>
      <c r="B931" s="21"/>
      <c r="C931" s="21"/>
    </row>
    <row r="932" spans="1:3">
      <c r="A932" s="21"/>
      <c r="B932" s="21"/>
      <c r="C932" s="21"/>
    </row>
    <row r="933" spans="1:3">
      <c r="A933" s="21"/>
      <c r="B933" s="21"/>
      <c r="C933" s="21"/>
    </row>
    <row r="934" spans="1:3">
      <c r="A934" s="21"/>
      <c r="B934" s="21"/>
      <c r="C934" s="21"/>
    </row>
    <row r="935" spans="1:3">
      <c r="A935" s="21"/>
      <c r="B935" s="21"/>
      <c r="C935" s="21"/>
    </row>
    <row r="936" spans="1:3">
      <c r="A936" s="21"/>
      <c r="B936" s="21"/>
      <c r="C936" s="21"/>
    </row>
    <row r="937" spans="1:3">
      <c r="A937" s="21"/>
      <c r="B937" s="21"/>
      <c r="C937" s="21"/>
    </row>
    <row r="938" spans="1:3">
      <c r="A938" s="21"/>
      <c r="B938" s="21"/>
      <c r="C938" s="21"/>
    </row>
    <row r="939" spans="1:3">
      <c r="A939" s="21"/>
      <c r="B939" s="21"/>
      <c r="C939" s="21"/>
    </row>
    <row r="940" spans="1:3">
      <c r="A940" s="21"/>
      <c r="B940" s="21"/>
      <c r="C940" s="21"/>
    </row>
    <row r="941" spans="1:3">
      <c r="A941" s="21"/>
      <c r="B941" s="21"/>
      <c r="C941" s="21"/>
    </row>
    <row r="942" spans="1:3">
      <c r="A942" s="21"/>
      <c r="B942" s="21"/>
      <c r="C942" s="21"/>
    </row>
    <row r="943" spans="1:3">
      <c r="A943" s="21"/>
      <c r="B943" s="21"/>
      <c r="C943" s="21"/>
    </row>
    <row r="944" spans="1:3">
      <c r="A944" s="21"/>
      <c r="B944" s="21"/>
      <c r="C944" s="21"/>
    </row>
    <row r="945" spans="1:3">
      <c r="A945" s="21"/>
      <c r="B945" s="21"/>
      <c r="C945" s="21"/>
    </row>
    <row r="946" spans="1:3">
      <c r="A946" s="21"/>
      <c r="B946" s="21"/>
      <c r="C946" s="21"/>
    </row>
    <row r="947" spans="1:3">
      <c r="A947" s="21"/>
      <c r="B947" s="21"/>
      <c r="C947" s="21"/>
    </row>
    <row r="948" spans="1:3">
      <c r="A948" s="21"/>
      <c r="B948" s="21"/>
      <c r="C948" s="21"/>
    </row>
    <row r="949" spans="1:3">
      <c r="A949" s="21"/>
      <c r="B949" s="21"/>
      <c r="C949" s="21"/>
    </row>
    <row r="950" spans="1:3">
      <c r="A950" s="21"/>
      <c r="B950" s="21"/>
      <c r="C950" s="21"/>
    </row>
    <row r="951" spans="1:3">
      <c r="A951" s="21"/>
      <c r="B951" s="21"/>
      <c r="C951" s="21"/>
    </row>
    <row r="952" spans="1:3">
      <c r="A952" s="21"/>
      <c r="B952" s="21"/>
      <c r="C952" s="21"/>
    </row>
    <row r="953" spans="1:3">
      <c r="A953" s="21"/>
      <c r="B953" s="21"/>
      <c r="C953" s="21"/>
    </row>
    <row r="954" spans="1:3">
      <c r="A954" s="21"/>
      <c r="B954" s="21"/>
      <c r="C954" s="21"/>
    </row>
    <row r="955" spans="1:3">
      <c r="A955" s="21"/>
      <c r="B955" s="21"/>
      <c r="C955" s="21"/>
    </row>
    <row r="956" spans="1:3">
      <c r="A956" s="21"/>
      <c r="B956" s="21"/>
      <c r="C956" s="21"/>
    </row>
    <row r="957" spans="1:3">
      <c r="A957" s="21"/>
      <c r="B957" s="21"/>
      <c r="C957" s="21"/>
    </row>
    <row r="958" spans="1:3">
      <c r="A958" s="21"/>
      <c r="B958" s="21"/>
      <c r="C958" s="21"/>
    </row>
    <row r="959" spans="1:3">
      <c r="A959" s="21"/>
      <c r="B959" s="21"/>
      <c r="C959" s="21"/>
    </row>
    <row r="960" spans="1:3">
      <c r="A960" s="21"/>
      <c r="B960" s="21"/>
      <c r="C960" s="21"/>
    </row>
    <row r="961" spans="1:3">
      <c r="A961" s="21"/>
      <c r="B961" s="21"/>
      <c r="C961" s="21"/>
    </row>
    <row r="962" spans="1:3">
      <c r="A962" s="21"/>
      <c r="B962" s="21"/>
      <c r="C962" s="21"/>
    </row>
    <row r="963" spans="1:3">
      <c r="A963" s="21"/>
      <c r="B963" s="21"/>
      <c r="C963" s="21"/>
    </row>
    <row r="964" spans="1:3">
      <c r="A964" s="21"/>
      <c r="B964" s="21"/>
      <c r="C964" s="21"/>
    </row>
    <row r="965" spans="1:3">
      <c r="A965" s="21"/>
      <c r="B965" s="21"/>
      <c r="C965" s="21"/>
    </row>
    <row r="966" spans="1:3">
      <c r="A966" s="21"/>
      <c r="B966" s="21"/>
      <c r="C966" s="21"/>
    </row>
    <row r="967" spans="1:3">
      <c r="A967" s="21"/>
      <c r="B967" s="21"/>
      <c r="C967" s="21"/>
    </row>
    <row r="968" spans="1:3">
      <c r="A968" s="21"/>
      <c r="B968" s="21"/>
      <c r="C968" s="21"/>
    </row>
    <row r="969" spans="1:3">
      <c r="A969" s="21"/>
      <c r="B969" s="21"/>
      <c r="C969" s="21"/>
    </row>
    <row r="970" spans="1:3">
      <c r="A970" s="21"/>
      <c r="B970" s="21"/>
      <c r="C970" s="21"/>
    </row>
    <row r="971" spans="1:3">
      <c r="A971" s="21"/>
      <c r="B971" s="21"/>
      <c r="C971" s="21"/>
    </row>
    <row r="972" spans="1:3">
      <c r="A972" s="21"/>
      <c r="B972" s="21"/>
      <c r="C972" s="21"/>
    </row>
    <row r="973" spans="1:3">
      <c r="A973" s="21"/>
      <c r="B973" s="21"/>
      <c r="C973" s="21"/>
    </row>
    <row r="974" spans="1:3">
      <c r="A974" s="21"/>
      <c r="B974" s="21"/>
      <c r="C974" s="21"/>
    </row>
    <row r="975" spans="1:3">
      <c r="A975" s="21"/>
      <c r="B975" s="21"/>
      <c r="C975" s="21"/>
    </row>
    <row r="976" spans="1:3">
      <c r="A976" s="21"/>
      <c r="B976" s="21"/>
      <c r="C976" s="21"/>
    </row>
    <row r="977" spans="1:3">
      <c r="A977" s="21"/>
      <c r="B977" s="21"/>
      <c r="C977" s="21"/>
    </row>
    <row r="978" spans="1:3">
      <c r="A978" s="21"/>
      <c r="B978" s="21"/>
      <c r="C978" s="21"/>
    </row>
    <row r="979" spans="1:3">
      <c r="A979" s="21"/>
      <c r="B979" s="21"/>
      <c r="C979" s="21"/>
    </row>
    <row r="980" spans="1:3">
      <c r="A980" s="21"/>
      <c r="B980" s="21"/>
      <c r="C980" s="21"/>
    </row>
    <row r="981" spans="1:3">
      <c r="A981" s="21"/>
      <c r="B981" s="21"/>
      <c r="C981" s="21"/>
    </row>
    <row r="982" spans="1:3">
      <c r="A982" s="21"/>
      <c r="B982" s="21"/>
      <c r="C982" s="21"/>
    </row>
    <row r="983" spans="1:3">
      <c r="A983" s="21"/>
      <c r="B983" s="21"/>
      <c r="C983" s="21"/>
    </row>
    <row r="984" spans="1:3">
      <c r="A984" s="21"/>
      <c r="B984" s="21"/>
      <c r="C984" s="21"/>
    </row>
    <row r="985" spans="1:3">
      <c r="A985" s="21"/>
      <c r="B985" s="21"/>
      <c r="C985" s="21"/>
    </row>
    <row r="986" spans="1:3">
      <c r="A986" s="21"/>
      <c r="B986" s="21"/>
      <c r="C986" s="21"/>
    </row>
    <row r="987" spans="1:3">
      <c r="A987" s="21"/>
      <c r="B987" s="21"/>
      <c r="C987" s="21"/>
    </row>
    <row r="988" spans="1:3">
      <c r="A988" s="21"/>
      <c r="B988" s="21"/>
      <c r="C988" s="21"/>
    </row>
    <row r="989" spans="1:3">
      <c r="A989" s="21"/>
      <c r="B989" s="21"/>
      <c r="C989" s="21"/>
    </row>
    <row r="990" spans="1:3">
      <c r="A990" s="21"/>
      <c r="B990" s="21"/>
      <c r="C990" s="21"/>
    </row>
    <row r="991" spans="1:3">
      <c r="A991" s="21"/>
      <c r="B991" s="21"/>
      <c r="C991" s="21"/>
    </row>
    <row r="992" spans="1:3">
      <c r="A992" s="21"/>
      <c r="B992" s="21"/>
      <c r="C992" s="21"/>
    </row>
    <row r="993" spans="1:3">
      <c r="A993" s="21"/>
      <c r="B993" s="21"/>
      <c r="C993" s="21"/>
    </row>
    <row r="994" spans="1:3">
      <c r="A994" s="21"/>
      <c r="B994" s="21"/>
      <c r="C994" s="21"/>
    </row>
    <row r="995" spans="1:3">
      <c r="A995" s="21"/>
      <c r="B995" s="21"/>
      <c r="C995" s="21"/>
    </row>
    <row r="996" spans="1:3">
      <c r="A996" s="21"/>
      <c r="B996" s="21"/>
      <c r="C996" s="21"/>
    </row>
    <row r="997" spans="1:3">
      <c r="A997" s="21"/>
      <c r="B997" s="21"/>
      <c r="C997" s="21"/>
    </row>
    <row r="998" spans="1:3">
      <c r="A998" s="21"/>
      <c r="B998" s="21"/>
      <c r="C998" s="21"/>
    </row>
    <row r="999" spans="1:3">
      <c r="A999" s="21"/>
      <c r="B999" s="21"/>
      <c r="C999" s="21"/>
    </row>
    <row r="1000" spans="1:3">
      <c r="A1000" s="21"/>
      <c r="B1000" s="21"/>
      <c r="C1000" s="21"/>
    </row>
    <row r="1001" spans="1:3">
      <c r="A1001" s="21"/>
      <c r="B1001" s="21"/>
      <c r="C1001" s="21"/>
    </row>
    <row r="1002" spans="1:3">
      <c r="A1002" s="21"/>
      <c r="B1002" s="21"/>
      <c r="C1002" s="21"/>
    </row>
    <row r="1003" spans="1:3">
      <c r="A1003" s="21"/>
      <c r="B1003" s="21"/>
      <c r="C1003" s="21"/>
    </row>
    <row r="1004" spans="1:3">
      <c r="A1004" s="21"/>
      <c r="B1004" s="21"/>
      <c r="C1004" s="21"/>
    </row>
    <row r="1005" spans="1:3">
      <c r="A1005" s="21"/>
      <c r="B1005" s="21"/>
      <c r="C1005" s="21"/>
    </row>
    <row r="1006" spans="1:3">
      <c r="A1006" s="21"/>
      <c r="B1006" s="21"/>
      <c r="C1006" s="21"/>
    </row>
    <row r="1007" spans="1:3">
      <c r="A1007" s="21"/>
      <c r="B1007" s="21"/>
      <c r="C1007" s="21"/>
    </row>
    <row r="1008" spans="1:3">
      <c r="A1008" s="21"/>
      <c r="B1008" s="21"/>
      <c r="C1008" s="21"/>
    </row>
    <row r="1009" spans="1:3">
      <c r="A1009" s="21"/>
      <c r="B1009" s="21"/>
      <c r="C1009" s="21"/>
    </row>
    <row r="1010" spans="1:3">
      <c r="A1010" s="21"/>
      <c r="B1010" s="21"/>
      <c r="C1010" s="21"/>
    </row>
    <row r="1011" spans="1:3">
      <c r="A1011" s="21"/>
      <c r="B1011" s="21"/>
      <c r="C1011" s="21"/>
    </row>
    <row r="1012" spans="1:3">
      <c r="A1012" s="21"/>
      <c r="B1012" s="21"/>
      <c r="C1012" s="21"/>
    </row>
    <row r="1013" spans="1:3">
      <c r="A1013" s="21"/>
      <c r="B1013" s="21"/>
      <c r="C1013" s="21"/>
    </row>
    <row r="1014" spans="1:3">
      <c r="A1014" s="21"/>
      <c r="B1014" s="21"/>
      <c r="C1014" s="21"/>
    </row>
    <row r="1015" spans="1:3">
      <c r="A1015" s="21"/>
      <c r="B1015" s="21"/>
      <c r="C1015" s="21"/>
    </row>
    <row r="1016" spans="1:3">
      <c r="A1016" s="21"/>
      <c r="B1016" s="21"/>
      <c r="C1016" s="21"/>
    </row>
    <row r="1017" spans="1:3">
      <c r="A1017" s="21"/>
      <c r="B1017" s="21"/>
      <c r="C1017" s="21"/>
    </row>
    <row r="1018" spans="1:3">
      <c r="A1018" s="21"/>
      <c r="B1018" s="21"/>
      <c r="C1018" s="21"/>
    </row>
    <row r="1019" spans="1:3">
      <c r="A1019" s="21"/>
      <c r="B1019" s="21"/>
      <c r="C1019" s="21"/>
    </row>
    <row r="1020" spans="1:3">
      <c r="A1020" s="21"/>
      <c r="B1020" s="21"/>
      <c r="C1020" s="21"/>
    </row>
    <row r="1021" spans="1:3">
      <c r="A1021" s="21"/>
      <c r="B1021" s="21"/>
      <c r="C1021" s="21"/>
    </row>
    <row r="1022" spans="1:3">
      <c r="A1022" s="21"/>
      <c r="B1022" s="21"/>
      <c r="C1022" s="21"/>
    </row>
    <row r="1023" spans="1:3">
      <c r="A1023" s="21"/>
      <c r="B1023" s="21"/>
      <c r="C1023" s="21"/>
    </row>
    <row r="1024" spans="1:3">
      <c r="A1024" s="21"/>
      <c r="B1024" s="21"/>
      <c r="C1024" s="21"/>
    </row>
    <row r="1025" spans="1:3">
      <c r="A1025" s="21"/>
      <c r="B1025" s="21"/>
      <c r="C1025" s="21"/>
    </row>
    <row r="1026" spans="1:3">
      <c r="A1026" s="21"/>
      <c r="B1026" s="21"/>
      <c r="C1026" s="21"/>
    </row>
    <row r="1027" spans="1:3">
      <c r="A1027" s="21"/>
      <c r="B1027" s="21"/>
      <c r="C1027" s="21"/>
    </row>
    <row r="1028" spans="1:3">
      <c r="A1028" s="21"/>
      <c r="B1028" s="21"/>
      <c r="C1028" s="21"/>
    </row>
    <row r="1029" spans="1:3">
      <c r="A1029" s="21"/>
      <c r="B1029" s="21"/>
      <c r="C1029" s="21"/>
    </row>
    <row r="1030" spans="1:3">
      <c r="A1030" s="21"/>
      <c r="B1030" s="21"/>
      <c r="C1030" s="21"/>
    </row>
    <row r="1031" spans="1:3">
      <c r="A1031" s="21"/>
      <c r="B1031" s="21"/>
      <c r="C1031" s="21"/>
    </row>
    <row r="1032" spans="1:3">
      <c r="A1032" s="21"/>
      <c r="B1032" s="21"/>
      <c r="C1032" s="21"/>
    </row>
    <row r="1033" spans="1:3">
      <c r="A1033" s="21"/>
      <c r="B1033" s="21"/>
      <c r="C1033" s="21"/>
    </row>
    <row r="1034" spans="1:3">
      <c r="A1034" s="21"/>
      <c r="B1034" s="21"/>
      <c r="C1034" s="21"/>
    </row>
    <row r="1035" spans="1:3">
      <c r="A1035" s="21"/>
      <c r="B1035" s="21"/>
      <c r="C1035" s="21"/>
    </row>
    <row r="1036" spans="1:3">
      <c r="A1036" s="21"/>
      <c r="B1036" s="21"/>
      <c r="C1036" s="21"/>
    </row>
    <row r="1037" spans="1:3">
      <c r="A1037" s="21"/>
      <c r="B1037" s="21"/>
      <c r="C1037" s="21"/>
    </row>
    <row r="1038" spans="1:3">
      <c r="A1038" s="21"/>
      <c r="B1038" s="21"/>
      <c r="C1038" s="21"/>
    </row>
    <row r="1039" spans="1:3">
      <c r="A1039" s="21"/>
      <c r="B1039" s="21"/>
      <c r="C1039" s="21"/>
    </row>
    <row r="1040" spans="1:3">
      <c r="A1040" s="21"/>
      <c r="B1040" s="21"/>
      <c r="C1040" s="21"/>
    </row>
    <row r="1041" spans="1:3">
      <c r="A1041" s="21"/>
      <c r="B1041" s="21"/>
      <c r="C1041" s="21"/>
    </row>
    <row r="1042" spans="1:3">
      <c r="A1042" s="21"/>
      <c r="B1042" s="21"/>
      <c r="C1042" s="21"/>
    </row>
    <row r="1043" spans="1:3">
      <c r="A1043" s="21"/>
      <c r="B1043" s="21"/>
      <c r="C1043" s="21"/>
    </row>
    <row r="1044" spans="1:3">
      <c r="A1044" s="21"/>
      <c r="B1044" s="21"/>
      <c r="C1044" s="21"/>
    </row>
    <row r="1045" spans="1:3">
      <c r="A1045" s="21"/>
      <c r="B1045" s="21"/>
      <c r="C1045" s="21"/>
    </row>
    <row r="1046" spans="1:3">
      <c r="A1046" s="21"/>
      <c r="B1046" s="21"/>
      <c r="C1046" s="21"/>
    </row>
    <row r="1047" spans="1:3">
      <c r="A1047" s="21"/>
      <c r="B1047" s="21"/>
      <c r="C1047" s="21"/>
    </row>
    <row r="1048" spans="1:3">
      <c r="A1048" s="21"/>
      <c r="B1048" s="21"/>
      <c r="C1048" s="21"/>
    </row>
    <row r="1049" spans="1:3">
      <c r="A1049" s="21"/>
      <c r="B1049" s="21"/>
      <c r="C1049" s="21"/>
    </row>
    <row r="1050" spans="1:3">
      <c r="A1050" s="21"/>
      <c r="B1050" s="21"/>
      <c r="C1050" s="21"/>
    </row>
    <row r="1051" spans="1:3">
      <c r="A1051" s="21"/>
      <c r="B1051" s="21"/>
      <c r="C1051" s="21"/>
    </row>
    <row r="1052" spans="1:3">
      <c r="A1052" s="21"/>
      <c r="B1052" s="21"/>
      <c r="C1052" s="21"/>
    </row>
    <row r="1053" spans="1:3">
      <c r="A1053" s="21"/>
      <c r="B1053" s="21"/>
      <c r="C1053" s="21"/>
    </row>
    <row r="1054" spans="1:3">
      <c r="A1054" s="21"/>
      <c r="B1054" s="21"/>
      <c r="C1054" s="21"/>
    </row>
    <row r="1055" spans="1:3">
      <c r="A1055" s="21"/>
      <c r="B1055" s="21"/>
      <c r="C1055" s="21"/>
    </row>
    <row r="1056" spans="1:3">
      <c r="A1056" s="21"/>
      <c r="B1056" s="21"/>
      <c r="C1056" s="21"/>
    </row>
    <row r="1057" spans="1:3">
      <c r="A1057" s="21"/>
      <c r="B1057" s="21"/>
      <c r="C1057" s="21"/>
    </row>
    <row r="1058" spans="1:3">
      <c r="A1058" s="21"/>
      <c r="B1058" s="21"/>
      <c r="C1058" s="21"/>
    </row>
    <row r="1059" spans="1:3">
      <c r="A1059" s="21"/>
      <c r="B1059" s="21"/>
      <c r="C1059" s="21"/>
    </row>
    <row r="1060" spans="1:3">
      <c r="A1060" s="21"/>
      <c r="B1060" s="21"/>
      <c r="C1060" s="21"/>
    </row>
    <row r="1061" spans="1:3">
      <c r="A1061" s="21"/>
      <c r="B1061" s="21"/>
      <c r="C1061" s="21"/>
    </row>
    <row r="1062" spans="1:3">
      <c r="A1062" s="21"/>
      <c r="B1062" s="21"/>
      <c r="C1062" s="21"/>
    </row>
    <row r="1063" spans="1:3">
      <c r="A1063" s="21"/>
      <c r="B1063" s="21"/>
      <c r="C1063" s="21"/>
    </row>
    <row r="1064" spans="1:3">
      <c r="A1064" s="21"/>
      <c r="B1064" s="21"/>
      <c r="C1064" s="21"/>
    </row>
    <row r="1065" spans="1:3">
      <c r="A1065" s="21"/>
      <c r="B1065" s="21"/>
      <c r="C1065" s="21"/>
    </row>
    <row r="1066" spans="1:3">
      <c r="A1066" s="21"/>
      <c r="B1066" s="21"/>
      <c r="C1066" s="21"/>
    </row>
    <row r="1067" spans="1:3">
      <c r="A1067" s="21"/>
      <c r="B1067" s="21"/>
      <c r="C1067" s="21"/>
    </row>
    <row r="1068" spans="1:3">
      <c r="A1068" s="21"/>
      <c r="B1068" s="21"/>
      <c r="C1068" s="21"/>
    </row>
    <row r="1069" spans="1:3">
      <c r="A1069" s="21"/>
      <c r="B1069" s="21"/>
      <c r="C1069" s="21"/>
    </row>
    <row r="1070" spans="1:3">
      <c r="A1070" s="21"/>
      <c r="B1070" s="21"/>
      <c r="C1070" s="21"/>
    </row>
    <row r="1071" spans="1:3">
      <c r="A1071" s="21"/>
      <c r="B1071" s="21"/>
      <c r="C1071" s="21"/>
    </row>
    <row r="1072" spans="1:3">
      <c r="A1072" s="21"/>
      <c r="B1072" s="21"/>
      <c r="C1072" s="21"/>
    </row>
    <row r="1073" spans="1:3">
      <c r="A1073" s="21"/>
      <c r="B1073" s="21"/>
      <c r="C1073" s="21"/>
    </row>
    <row r="1074" spans="1:3">
      <c r="A1074" s="21"/>
      <c r="B1074" s="21"/>
      <c r="C1074" s="21"/>
    </row>
    <row r="1075" spans="1:3">
      <c r="A1075" s="21"/>
      <c r="B1075" s="21"/>
      <c r="C1075" s="21"/>
    </row>
    <row r="1076" spans="1:3">
      <c r="A1076" s="21"/>
      <c r="B1076" s="21"/>
      <c r="C1076" s="21"/>
    </row>
    <row r="1077" spans="1:3">
      <c r="A1077" s="21"/>
      <c r="B1077" s="21"/>
      <c r="C1077" s="21"/>
    </row>
    <row r="1078" spans="1:3">
      <c r="A1078" s="21"/>
      <c r="B1078" s="21"/>
      <c r="C1078" s="21"/>
    </row>
    <row r="1079" spans="1:3">
      <c r="A1079" s="21"/>
      <c r="B1079" s="21"/>
      <c r="C1079" s="21"/>
    </row>
    <row r="1080" spans="1:3">
      <c r="A1080" s="21"/>
      <c r="B1080" s="21"/>
      <c r="C1080" s="21"/>
    </row>
    <row r="1081" spans="1:3">
      <c r="A1081" s="21"/>
      <c r="B1081" s="21"/>
      <c r="C1081" s="21"/>
    </row>
    <row r="1082" spans="1:3">
      <c r="A1082" s="21"/>
      <c r="B1082" s="21"/>
      <c r="C1082" s="21"/>
    </row>
    <row r="1083" spans="1:3">
      <c r="A1083" s="21"/>
      <c r="B1083" s="21"/>
      <c r="C1083" s="21"/>
    </row>
    <row r="1084" spans="1:3">
      <c r="A1084" s="21"/>
      <c r="B1084" s="21"/>
      <c r="C1084" s="21"/>
    </row>
    <row r="1085" spans="1:3">
      <c r="A1085" s="21"/>
      <c r="B1085" s="21"/>
      <c r="C1085" s="21"/>
    </row>
    <row r="1086" spans="1:3">
      <c r="A1086" s="21"/>
      <c r="B1086" s="21"/>
      <c r="C1086" s="21"/>
    </row>
    <row r="1087" spans="1:3">
      <c r="A1087" s="21"/>
      <c r="B1087" s="21"/>
      <c r="C1087" s="21"/>
    </row>
    <row r="1088" spans="1:3">
      <c r="A1088" s="21"/>
      <c r="B1088" s="21"/>
      <c r="C1088" s="21"/>
    </row>
    <row r="1089" spans="1:3">
      <c r="A1089" s="21"/>
      <c r="B1089" s="21"/>
      <c r="C1089" s="21"/>
    </row>
    <row r="1090" spans="1:3">
      <c r="A1090" s="21"/>
      <c r="B1090" s="21"/>
      <c r="C1090" s="21"/>
    </row>
    <row r="1091" spans="1:3">
      <c r="A1091" s="21"/>
      <c r="B1091" s="21"/>
      <c r="C1091" s="21"/>
    </row>
    <row r="1092" spans="1:3">
      <c r="A1092" s="21"/>
      <c r="B1092" s="21"/>
      <c r="C1092" s="21"/>
    </row>
    <row r="1093" spans="1:3">
      <c r="A1093" s="21"/>
      <c r="B1093" s="21"/>
      <c r="C1093" s="21"/>
    </row>
    <row r="1094" spans="1:3">
      <c r="A1094" s="21"/>
      <c r="B1094" s="21"/>
      <c r="C1094" s="21"/>
    </row>
    <row r="1095" spans="1:3">
      <c r="A1095" s="21"/>
      <c r="B1095" s="21"/>
      <c r="C1095" s="21"/>
    </row>
    <row r="1096" spans="1:3">
      <c r="A1096" s="21"/>
      <c r="B1096" s="21"/>
      <c r="C1096" s="21"/>
    </row>
    <row r="1097" spans="1:3">
      <c r="A1097" s="21"/>
      <c r="B1097" s="21"/>
      <c r="C1097" s="21"/>
    </row>
    <row r="1098" spans="1:3">
      <c r="A1098" s="21"/>
      <c r="B1098" s="21"/>
      <c r="C1098" s="21"/>
    </row>
    <row r="1099" spans="1:3">
      <c r="A1099" s="21"/>
      <c r="B1099" s="21"/>
      <c r="C1099" s="21"/>
    </row>
    <row r="1100" spans="1:3">
      <c r="A1100" s="21"/>
      <c r="B1100" s="21"/>
      <c r="C1100" s="21"/>
    </row>
    <row r="1101" spans="1:3">
      <c r="A1101" s="21"/>
      <c r="B1101" s="21"/>
      <c r="C1101" s="21"/>
    </row>
    <row r="1102" spans="1:3">
      <c r="A1102" s="21"/>
      <c r="B1102" s="21"/>
      <c r="C1102" s="21"/>
    </row>
    <row r="1103" spans="1:3">
      <c r="A1103" s="21"/>
      <c r="B1103" s="21"/>
      <c r="C1103" s="21"/>
    </row>
    <row r="1104" spans="1:3">
      <c r="A1104" s="21"/>
      <c r="B1104" s="21"/>
      <c r="C1104" s="21"/>
    </row>
    <row r="1105" spans="1:3">
      <c r="A1105" s="21"/>
      <c r="B1105" s="21"/>
      <c r="C1105" s="21"/>
    </row>
    <row r="1106" spans="1:3">
      <c r="A1106" s="21"/>
      <c r="B1106" s="21"/>
      <c r="C1106" s="21"/>
    </row>
    <row r="1107" spans="1:3">
      <c r="A1107" s="21"/>
      <c r="B1107" s="21"/>
      <c r="C1107" s="21"/>
    </row>
    <row r="1108" spans="1:3">
      <c r="A1108" s="21"/>
      <c r="B1108" s="21"/>
      <c r="C1108" s="21"/>
    </row>
    <row r="1109" spans="1:3">
      <c r="A1109" s="21"/>
      <c r="B1109" s="21"/>
      <c r="C1109" s="21"/>
    </row>
    <row r="1110" spans="1:3">
      <c r="A1110" s="21"/>
      <c r="B1110" s="21"/>
      <c r="C1110" s="21"/>
    </row>
    <row r="1111" spans="1:3">
      <c r="A1111" s="21"/>
      <c r="B1111" s="21"/>
      <c r="C1111" s="21"/>
    </row>
    <row r="1112" spans="1:3">
      <c r="A1112" s="21"/>
      <c r="B1112" s="21"/>
      <c r="C1112" s="21"/>
    </row>
    <row r="1113" spans="1:3">
      <c r="A1113" s="21"/>
      <c r="B1113" s="21"/>
      <c r="C1113" s="21"/>
    </row>
    <row r="1114" spans="1:3">
      <c r="A1114" s="21"/>
      <c r="B1114" s="21"/>
      <c r="C1114" s="21"/>
    </row>
    <row r="1115" spans="1:3">
      <c r="A1115" s="21"/>
      <c r="B1115" s="21"/>
      <c r="C1115" s="21"/>
    </row>
    <row r="1116" spans="1:3">
      <c r="A1116" s="21"/>
      <c r="B1116" s="21"/>
      <c r="C1116" s="21"/>
    </row>
    <row r="1117" spans="1:3">
      <c r="A1117" s="21"/>
      <c r="B1117" s="21"/>
      <c r="C1117" s="21"/>
    </row>
    <row r="1118" spans="1:3">
      <c r="A1118" s="21"/>
      <c r="B1118" s="21"/>
      <c r="C1118" s="21"/>
    </row>
    <row r="1119" spans="1:3">
      <c r="A1119" s="21"/>
      <c r="B1119" s="21"/>
      <c r="C1119" s="21"/>
    </row>
    <row r="1120" spans="1:3">
      <c r="A1120" s="21"/>
      <c r="B1120" s="21"/>
      <c r="C1120" s="21"/>
    </row>
    <row r="1121" spans="1:3">
      <c r="A1121" s="21"/>
      <c r="B1121" s="21"/>
      <c r="C1121" s="21"/>
    </row>
    <row r="1122" spans="1:3">
      <c r="A1122" s="21"/>
      <c r="B1122" s="21"/>
      <c r="C1122" s="21"/>
    </row>
    <row r="1123" spans="1:3">
      <c r="A1123" s="21"/>
      <c r="B1123" s="21"/>
      <c r="C1123" s="21"/>
    </row>
    <row r="1124" spans="1:3">
      <c r="A1124" s="21"/>
      <c r="B1124" s="21"/>
      <c r="C1124" s="21"/>
    </row>
    <row r="1125" spans="1:3">
      <c r="A1125" s="21"/>
      <c r="B1125" s="21"/>
      <c r="C1125" s="21"/>
    </row>
    <row r="1126" spans="1:3">
      <c r="A1126" s="21"/>
      <c r="B1126" s="21"/>
      <c r="C1126" s="21"/>
    </row>
    <row r="1127" spans="1:3">
      <c r="A1127" s="21"/>
      <c r="B1127" s="21"/>
      <c r="C1127" s="21"/>
    </row>
    <row r="1128" spans="1:3">
      <c r="A1128" s="21"/>
      <c r="B1128" s="21"/>
      <c r="C1128" s="21"/>
    </row>
    <row r="1129" spans="1:3">
      <c r="A1129" s="21"/>
      <c r="B1129" s="21"/>
      <c r="C1129" s="21"/>
    </row>
    <row r="1130" spans="1:3">
      <c r="A1130" s="21"/>
      <c r="B1130" s="21"/>
      <c r="C1130" s="21"/>
    </row>
    <row r="1131" spans="1:3">
      <c r="A1131" s="21"/>
      <c r="B1131" s="21"/>
      <c r="C1131" s="21"/>
    </row>
    <row r="1132" spans="1:3">
      <c r="A1132" s="21"/>
      <c r="B1132" s="21"/>
      <c r="C1132" s="21"/>
    </row>
    <row r="1133" spans="1:3">
      <c r="A1133" s="21"/>
      <c r="B1133" s="21"/>
      <c r="C1133" s="21"/>
    </row>
    <row r="1134" spans="1:3">
      <c r="A1134" s="21"/>
      <c r="B1134" s="21"/>
      <c r="C1134" s="21"/>
    </row>
    <row r="1135" spans="1:3">
      <c r="A1135" s="21"/>
      <c r="B1135" s="21"/>
      <c r="C1135" s="21"/>
    </row>
    <row r="1136" spans="1:3">
      <c r="A1136" s="21"/>
      <c r="B1136" s="21"/>
      <c r="C1136" s="21"/>
    </row>
    <row r="1137" spans="1:3">
      <c r="A1137" s="21"/>
      <c r="B1137" s="21"/>
      <c r="C1137" s="21"/>
    </row>
    <row r="1138" spans="1:3">
      <c r="A1138" s="21"/>
      <c r="B1138" s="21"/>
      <c r="C1138" s="21"/>
    </row>
    <row r="1139" spans="1:3">
      <c r="A1139" s="21"/>
      <c r="B1139" s="21"/>
      <c r="C1139" s="21"/>
    </row>
    <row r="1140" spans="1:3">
      <c r="A1140" s="21"/>
      <c r="B1140" s="21"/>
      <c r="C1140" s="21"/>
    </row>
    <row r="1141" spans="1:3">
      <c r="A1141" s="21"/>
      <c r="B1141" s="21"/>
      <c r="C1141" s="21"/>
    </row>
    <row r="1142" spans="1:3">
      <c r="A1142" s="21"/>
      <c r="B1142" s="21"/>
      <c r="C1142" s="21"/>
    </row>
    <row r="1143" spans="1:3">
      <c r="A1143" s="21"/>
      <c r="B1143" s="21"/>
      <c r="C1143" s="21"/>
    </row>
    <row r="1144" spans="1:3">
      <c r="A1144" s="21"/>
      <c r="B1144" s="21"/>
      <c r="C1144" s="21"/>
    </row>
    <row r="1145" spans="1:3">
      <c r="A1145" s="21"/>
      <c r="B1145" s="21"/>
      <c r="C1145" s="21"/>
    </row>
    <row r="1146" spans="1:3">
      <c r="A1146" s="21"/>
      <c r="B1146" s="21"/>
      <c r="C1146" s="21"/>
    </row>
    <row r="1147" spans="1:3">
      <c r="A1147" s="21"/>
      <c r="B1147" s="21"/>
      <c r="C1147" s="21"/>
    </row>
    <row r="1148" spans="1:3">
      <c r="A1148" s="21"/>
      <c r="B1148" s="21"/>
      <c r="C1148" s="21"/>
    </row>
    <row r="1149" spans="1:3">
      <c r="A1149" s="21"/>
      <c r="B1149" s="21"/>
      <c r="C1149" s="21"/>
    </row>
    <row r="1150" spans="1:3">
      <c r="A1150" s="21"/>
      <c r="B1150" s="21"/>
      <c r="C1150" s="21"/>
    </row>
    <row r="1151" spans="1:3">
      <c r="A1151" s="21"/>
      <c r="B1151" s="21"/>
      <c r="C1151" s="21"/>
    </row>
    <row r="1152" spans="1:3">
      <c r="A1152" s="21"/>
      <c r="B1152" s="21"/>
      <c r="C1152" s="21"/>
    </row>
    <row r="1153" spans="1:3">
      <c r="A1153" s="21"/>
      <c r="B1153" s="21"/>
      <c r="C1153" s="21"/>
    </row>
    <row r="1154" spans="1:3">
      <c r="A1154" s="21"/>
      <c r="B1154" s="21"/>
      <c r="C1154" s="21"/>
    </row>
    <row r="1155" spans="1:3">
      <c r="A1155" s="21"/>
      <c r="B1155" s="21"/>
      <c r="C1155" s="21"/>
    </row>
    <row r="1156" spans="1:3">
      <c r="A1156" s="21"/>
      <c r="B1156" s="21"/>
      <c r="C1156" s="21"/>
    </row>
    <row r="1157" spans="1:3">
      <c r="A1157" s="21"/>
      <c r="B1157" s="21"/>
      <c r="C1157" s="21"/>
    </row>
    <row r="1158" spans="1:3">
      <c r="A1158" s="21"/>
      <c r="B1158" s="21"/>
      <c r="C1158" s="21"/>
    </row>
    <row r="1159" spans="1:3">
      <c r="A1159" s="21"/>
      <c r="B1159" s="21"/>
      <c r="C1159" s="21"/>
    </row>
    <row r="1160" spans="1:3">
      <c r="A1160" s="21"/>
      <c r="B1160" s="21"/>
      <c r="C1160" s="21"/>
    </row>
    <row r="1161" spans="1:3">
      <c r="A1161" s="21"/>
      <c r="B1161" s="21"/>
      <c r="C1161" s="21"/>
    </row>
    <row r="1162" spans="1:3">
      <c r="A1162" s="21"/>
      <c r="B1162" s="21"/>
      <c r="C1162" s="21"/>
    </row>
    <row r="1163" spans="1:3">
      <c r="A1163" s="21"/>
      <c r="B1163" s="21"/>
      <c r="C1163" s="21"/>
    </row>
    <row r="1164" spans="1:3">
      <c r="A1164" s="21"/>
      <c r="B1164" s="21"/>
      <c r="C1164" s="21"/>
    </row>
    <row r="1165" spans="1:3">
      <c r="A1165" s="21"/>
      <c r="B1165" s="21"/>
      <c r="C1165" s="21"/>
    </row>
    <row r="1166" spans="1:3">
      <c r="A1166" s="21"/>
      <c r="B1166" s="21"/>
      <c r="C1166" s="21"/>
    </row>
    <row r="1167" spans="1:3">
      <c r="A1167" s="21"/>
      <c r="B1167" s="21"/>
      <c r="C1167" s="21"/>
    </row>
    <row r="1168" spans="1:3">
      <c r="A1168" s="21"/>
      <c r="B1168" s="21"/>
      <c r="C1168" s="21"/>
    </row>
    <row r="1169" spans="1:3">
      <c r="A1169" s="21"/>
      <c r="B1169" s="21"/>
      <c r="C1169" s="21"/>
    </row>
    <row r="1170" spans="1:3">
      <c r="A1170" s="21"/>
      <c r="B1170" s="21"/>
      <c r="C1170" s="21"/>
    </row>
    <row r="1171" spans="1:3">
      <c r="A1171" s="21"/>
      <c r="B1171" s="21"/>
      <c r="C1171" s="21"/>
    </row>
    <row r="1172" spans="1:3">
      <c r="A1172" s="21"/>
      <c r="B1172" s="21"/>
      <c r="C1172" s="21"/>
    </row>
    <row r="1173" spans="1:3">
      <c r="A1173" s="21"/>
      <c r="B1173" s="21"/>
      <c r="C1173" s="21"/>
    </row>
    <row r="1174" spans="1:3">
      <c r="A1174" s="21"/>
      <c r="B1174" s="21"/>
      <c r="C1174" s="21"/>
    </row>
    <row r="1175" spans="1:3">
      <c r="A1175" s="21"/>
      <c r="B1175" s="21"/>
      <c r="C1175" s="21"/>
    </row>
    <row r="1176" spans="1:3">
      <c r="A1176" s="21"/>
      <c r="B1176" s="21"/>
      <c r="C1176" s="21"/>
    </row>
    <row r="1177" spans="1:3">
      <c r="A1177" s="21"/>
      <c r="B1177" s="21"/>
      <c r="C1177" s="21"/>
    </row>
    <row r="1178" spans="1:3">
      <c r="A1178" s="21"/>
      <c r="B1178" s="21"/>
      <c r="C1178" s="21"/>
    </row>
    <row r="1179" spans="1:3">
      <c r="A1179" s="21"/>
      <c r="B1179" s="21"/>
      <c r="C1179" s="21"/>
    </row>
    <row r="1180" spans="1:3">
      <c r="A1180" s="21"/>
      <c r="B1180" s="21"/>
      <c r="C1180" s="21"/>
    </row>
    <row r="1181" spans="1:3">
      <c r="A1181" s="21"/>
      <c r="B1181" s="21"/>
      <c r="C1181" s="21"/>
    </row>
    <row r="1182" spans="1:3">
      <c r="A1182" s="21"/>
      <c r="B1182" s="21"/>
      <c r="C1182" s="21"/>
    </row>
    <row r="1183" spans="1:3">
      <c r="A1183" s="21"/>
      <c r="B1183" s="21"/>
      <c r="C1183" s="21"/>
    </row>
    <row r="1184" spans="1:3">
      <c r="A1184" s="21"/>
      <c r="B1184" s="21"/>
      <c r="C1184" s="21"/>
    </row>
    <row r="1185" spans="1:3">
      <c r="A1185" s="21"/>
      <c r="B1185" s="21"/>
      <c r="C1185" s="21"/>
    </row>
    <row r="1186" spans="1:3">
      <c r="A1186" s="21"/>
      <c r="B1186" s="21"/>
      <c r="C1186" s="21"/>
    </row>
    <row r="1187" spans="1:3">
      <c r="A1187" s="21"/>
      <c r="B1187" s="21"/>
      <c r="C1187" s="21"/>
    </row>
    <row r="1188" spans="1:3">
      <c r="A1188" s="21"/>
      <c r="B1188" s="21"/>
      <c r="C1188" s="21"/>
    </row>
    <row r="1189" spans="1:3">
      <c r="A1189" s="21"/>
      <c r="B1189" s="21"/>
      <c r="C1189" s="21"/>
    </row>
    <row r="1190" spans="1:3">
      <c r="A1190" s="21"/>
      <c r="B1190" s="21"/>
      <c r="C1190" s="21"/>
    </row>
    <row r="1191" spans="1:3">
      <c r="A1191" s="21"/>
      <c r="B1191" s="21"/>
      <c r="C1191" s="21"/>
    </row>
    <row r="1192" spans="1:3">
      <c r="A1192" s="21"/>
      <c r="B1192" s="21"/>
      <c r="C1192" s="21"/>
    </row>
    <row r="1193" spans="1:3">
      <c r="A1193" s="21"/>
      <c r="B1193" s="21"/>
      <c r="C1193" s="21"/>
    </row>
    <row r="1194" spans="1:3">
      <c r="A1194" s="21"/>
      <c r="B1194" s="21"/>
      <c r="C1194" s="21"/>
    </row>
    <row r="1195" spans="1:3">
      <c r="A1195" s="21"/>
      <c r="B1195" s="21"/>
      <c r="C1195" s="21"/>
    </row>
    <row r="1196" spans="1:3">
      <c r="A1196" s="21"/>
      <c r="B1196" s="21"/>
      <c r="C1196" s="21"/>
    </row>
    <row r="1197" spans="1:3">
      <c r="A1197" s="21"/>
      <c r="B1197" s="21"/>
      <c r="C1197" s="21"/>
    </row>
    <row r="1198" spans="1:3">
      <c r="A1198" s="21"/>
      <c r="B1198" s="21"/>
      <c r="C1198" s="21"/>
    </row>
    <row r="1199" spans="1:3">
      <c r="A1199" s="21"/>
      <c r="B1199" s="21"/>
      <c r="C1199" s="21"/>
    </row>
    <row r="1200" spans="1:3">
      <c r="A1200" s="21"/>
      <c r="B1200" s="21"/>
      <c r="C1200" s="21"/>
    </row>
    <row r="1201" spans="1:3">
      <c r="A1201" s="21"/>
      <c r="B1201" s="21"/>
      <c r="C1201" s="21"/>
    </row>
    <row r="1202" spans="1:3">
      <c r="A1202" s="21"/>
      <c r="B1202" s="21"/>
      <c r="C1202" s="21"/>
    </row>
    <row r="1203" spans="1:3">
      <c r="A1203" s="21"/>
      <c r="B1203" s="21"/>
      <c r="C1203" s="21"/>
    </row>
    <row r="1204" spans="1:3">
      <c r="A1204" s="21"/>
      <c r="B1204" s="21"/>
      <c r="C1204" s="21"/>
    </row>
    <row r="1205" spans="1:3">
      <c r="A1205" s="21"/>
      <c r="B1205" s="21"/>
      <c r="C1205" s="21"/>
    </row>
    <row r="1206" spans="1:3">
      <c r="A1206" s="21"/>
      <c r="B1206" s="21"/>
      <c r="C1206" s="21"/>
    </row>
    <row r="1207" spans="1:3">
      <c r="A1207" s="21"/>
      <c r="B1207" s="21"/>
      <c r="C1207" s="21"/>
    </row>
    <row r="1208" spans="1:3">
      <c r="A1208" s="21"/>
      <c r="B1208" s="21"/>
      <c r="C1208" s="21"/>
    </row>
    <row r="1209" spans="1:3">
      <c r="A1209" s="21"/>
      <c r="B1209" s="21"/>
      <c r="C1209" s="21"/>
    </row>
    <row r="1210" spans="1:3">
      <c r="A1210" s="21"/>
      <c r="B1210" s="21"/>
      <c r="C1210" s="21"/>
    </row>
    <row r="1211" spans="1:3">
      <c r="A1211" s="21"/>
      <c r="B1211" s="21"/>
      <c r="C1211" s="21"/>
    </row>
    <row r="1212" spans="1:3">
      <c r="A1212" s="21"/>
      <c r="B1212" s="21"/>
      <c r="C1212" s="21"/>
    </row>
    <row r="1213" spans="1:3">
      <c r="A1213" s="21"/>
      <c r="B1213" s="21"/>
      <c r="C1213" s="21"/>
    </row>
    <row r="1214" spans="1:3">
      <c r="A1214" s="21"/>
      <c r="B1214" s="21"/>
      <c r="C1214" s="21"/>
    </row>
    <row r="1215" spans="1:3">
      <c r="A1215" s="21"/>
      <c r="B1215" s="21"/>
      <c r="C1215" s="21"/>
    </row>
    <row r="1216" spans="1:3">
      <c r="A1216" s="21"/>
      <c r="B1216" s="21"/>
      <c r="C1216" s="21"/>
    </row>
    <row r="1217" spans="1:3">
      <c r="A1217" s="21"/>
      <c r="B1217" s="21"/>
      <c r="C1217" s="21"/>
    </row>
    <row r="1218" spans="1:3">
      <c r="A1218" s="21"/>
      <c r="B1218" s="21"/>
      <c r="C1218" s="21"/>
    </row>
    <row r="1219" spans="1:3">
      <c r="A1219" s="21"/>
      <c r="B1219" s="21"/>
      <c r="C1219" s="21"/>
    </row>
    <row r="1220" spans="1:3">
      <c r="A1220" s="21"/>
      <c r="B1220" s="21"/>
      <c r="C1220" s="21"/>
    </row>
    <row r="1221" spans="1:3">
      <c r="A1221" s="21"/>
      <c r="B1221" s="21"/>
      <c r="C1221" s="21"/>
    </row>
    <row r="1222" spans="1:3">
      <c r="A1222" s="21"/>
      <c r="B1222" s="21"/>
      <c r="C1222" s="21"/>
    </row>
    <row r="1223" spans="1:3">
      <c r="A1223" s="21"/>
      <c r="B1223" s="21"/>
      <c r="C1223" s="21"/>
    </row>
    <row r="1224" spans="1:3">
      <c r="A1224" s="21"/>
      <c r="B1224" s="21"/>
      <c r="C1224" s="21"/>
    </row>
    <row r="1225" spans="1:3">
      <c r="A1225" s="21"/>
      <c r="B1225" s="21"/>
      <c r="C1225" s="21"/>
    </row>
    <row r="1226" spans="1:3">
      <c r="A1226" s="21"/>
      <c r="B1226" s="21"/>
      <c r="C1226" s="21"/>
    </row>
    <row r="1227" spans="1:3">
      <c r="A1227" s="21"/>
      <c r="B1227" s="21"/>
      <c r="C1227" s="21"/>
    </row>
    <row r="1228" spans="1:3">
      <c r="A1228" s="21"/>
      <c r="B1228" s="21"/>
      <c r="C1228" s="21"/>
    </row>
    <row r="1229" spans="1:3">
      <c r="A1229" s="21"/>
      <c r="B1229" s="21"/>
      <c r="C1229" s="21"/>
    </row>
    <row r="1230" spans="1:3">
      <c r="A1230" s="21"/>
      <c r="B1230" s="21"/>
      <c r="C1230" s="21"/>
    </row>
    <row r="1231" spans="1:3">
      <c r="A1231" s="21"/>
      <c r="B1231" s="21"/>
      <c r="C1231" s="21"/>
    </row>
    <row r="1232" spans="1:3">
      <c r="A1232" s="21"/>
      <c r="B1232" s="21"/>
      <c r="C1232" s="21"/>
    </row>
    <row r="1233" spans="1:3">
      <c r="A1233" s="21"/>
      <c r="B1233" s="21"/>
      <c r="C1233" s="21"/>
    </row>
    <row r="1234" spans="1:3">
      <c r="A1234" s="21"/>
      <c r="B1234" s="21"/>
      <c r="C1234" s="21"/>
    </row>
    <row r="1235" spans="1:3">
      <c r="A1235" s="21"/>
      <c r="B1235" s="21"/>
      <c r="C1235" s="21"/>
    </row>
    <row r="1236" spans="1:3">
      <c r="A1236" s="21"/>
      <c r="B1236" s="21"/>
      <c r="C1236" s="21"/>
    </row>
    <row r="1237" spans="1:3">
      <c r="A1237" s="21"/>
      <c r="B1237" s="21"/>
      <c r="C1237" s="21"/>
    </row>
    <row r="1238" spans="1:3">
      <c r="A1238" s="21"/>
      <c r="B1238" s="21"/>
      <c r="C1238" s="21"/>
    </row>
    <row r="1239" spans="1:3">
      <c r="A1239" s="21"/>
      <c r="B1239" s="21"/>
      <c r="C1239" s="21"/>
    </row>
    <row r="1240" spans="1:3">
      <c r="A1240" s="21"/>
      <c r="B1240" s="21"/>
      <c r="C1240" s="21"/>
    </row>
    <row r="1241" spans="1:3">
      <c r="A1241" s="21"/>
      <c r="B1241" s="21"/>
      <c r="C1241" s="21"/>
    </row>
    <row r="1242" spans="1:3">
      <c r="A1242" s="21"/>
      <c r="B1242" s="21"/>
      <c r="C1242" s="21"/>
    </row>
    <row r="1243" spans="1:3">
      <c r="A1243" s="21"/>
      <c r="B1243" s="21"/>
      <c r="C1243" s="21"/>
    </row>
    <row r="1244" spans="1:3">
      <c r="A1244" s="21"/>
      <c r="B1244" s="21"/>
      <c r="C1244" s="21"/>
    </row>
    <row r="1245" spans="1:3">
      <c r="A1245" s="21"/>
      <c r="B1245" s="21"/>
      <c r="C1245" s="21"/>
    </row>
    <row r="1246" spans="1:3">
      <c r="A1246" s="21"/>
      <c r="B1246" s="21"/>
      <c r="C1246" s="21"/>
    </row>
    <row r="1247" spans="1:3">
      <c r="A1247" s="21"/>
      <c r="B1247" s="21"/>
      <c r="C1247" s="21"/>
    </row>
    <row r="1248" spans="1:3">
      <c r="A1248" s="21"/>
      <c r="B1248" s="21"/>
      <c r="C1248" s="21"/>
    </row>
    <row r="1249" spans="1:3">
      <c r="A1249" s="21"/>
      <c r="B1249" s="21"/>
      <c r="C1249" s="21"/>
    </row>
    <row r="1250" spans="1:3">
      <c r="A1250" s="21"/>
      <c r="B1250" s="21"/>
      <c r="C1250" s="21"/>
    </row>
    <row r="1251" spans="1:3">
      <c r="A1251" s="21"/>
      <c r="B1251" s="21"/>
      <c r="C1251" s="21"/>
    </row>
    <row r="1252" spans="1:3">
      <c r="A1252" s="21"/>
      <c r="B1252" s="21"/>
      <c r="C1252" s="21"/>
    </row>
    <row r="1253" spans="1:3">
      <c r="A1253" s="21"/>
      <c r="B1253" s="21"/>
      <c r="C1253" s="21"/>
    </row>
    <row r="1254" spans="1:3">
      <c r="A1254" s="21"/>
      <c r="B1254" s="21"/>
      <c r="C1254" s="21"/>
    </row>
    <row r="1255" spans="1:3">
      <c r="A1255" s="21"/>
      <c r="B1255" s="21"/>
      <c r="C1255" s="21"/>
    </row>
    <row r="1256" spans="1:3">
      <c r="A1256" s="21"/>
      <c r="B1256" s="21"/>
      <c r="C1256" s="21"/>
    </row>
    <row r="1257" spans="1:3">
      <c r="A1257" s="21"/>
      <c r="B1257" s="21"/>
      <c r="C1257" s="21"/>
    </row>
    <row r="1258" spans="1:3">
      <c r="A1258" s="21"/>
      <c r="B1258" s="21"/>
      <c r="C1258" s="21"/>
    </row>
    <row r="1259" spans="1:3">
      <c r="A1259" s="21"/>
      <c r="B1259" s="21"/>
      <c r="C1259" s="21"/>
    </row>
    <row r="1260" spans="1:3">
      <c r="A1260" s="21"/>
      <c r="B1260" s="21"/>
      <c r="C1260" s="21"/>
    </row>
    <row r="1261" spans="1:3">
      <c r="A1261" s="21"/>
      <c r="B1261" s="21"/>
      <c r="C1261" s="21"/>
    </row>
    <row r="1262" spans="1:3">
      <c r="A1262" s="21"/>
      <c r="B1262" s="21"/>
      <c r="C1262" s="21"/>
    </row>
    <row r="1263" spans="1:3">
      <c r="A1263" s="21"/>
      <c r="B1263" s="21"/>
      <c r="C1263" s="21"/>
    </row>
    <row r="1264" spans="1:3">
      <c r="A1264" s="21"/>
      <c r="B1264" s="21"/>
      <c r="C1264" s="21"/>
    </row>
    <row r="1265" spans="1:3">
      <c r="A1265" s="21"/>
      <c r="B1265" s="21"/>
      <c r="C1265" s="21"/>
    </row>
    <row r="1266" spans="1:3">
      <c r="A1266" s="21"/>
      <c r="B1266" s="21"/>
      <c r="C1266" s="21"/>
    </row>
    <row r="1267" spans="1:3">
      <c r="A1267" s="21"/>
      <c r="B1267" s="21"/>
      <c r="C1267" s="21"/>
    </row>
    <row r="1268" spans="1:3">
      <c r="A1268" s="21"/>
      <c r="B1268" s="21"/>
      <c r="C1268" s="21"/>
    </row>
    <row r="1269" spans="1:3">
      <c r="A1269" s="21"/>
      <c r="B1269" s="21"/>
      <c r="C1269" s="21"/>
    </row>
    <row r="1270" spans="1:3">
      <c r="A1270" s="21"/>
      <c r="B1270" s="21"/>
      <c r="C1270" s="21"/>
    </row>
    <row r="1271" spans="1:3">
      <c r="A1271" s="21"/>
      <c r="B1271" s="21"/>
      <c r="C1271" s="21"/>
    </row>
    <row r="1272" spans="1:3">
      <c r="A1272" s="21"/>
      <c r="B1272" s="21"/>
      <c r="C1272" s="21"/>
    </row>
    <row r="1273" spans="1:3">
      <c r="A1273" s="21"/>
      <c r="B1273" s="21"/>
      <c r="C1273" s="21"/>
    </row>
    <row r="1274" spans="1:3">
      <c r="A1274" s="21"/>
      <c r="B1274" s="21"/>
      <c r="C1274" s="21"/>
    </row>
    <row r="1275" spans="1:3">
      <c r="A1275" s="21"/>
      <c r="B1275" s="21"/>
      <c r="C1275" s="21"/>
    </row>
    <row r="1276" spans="1:3">
      <c r="A1276" s="21"/>
      <c r="B1276" s="21"/>
      <c r="C1276" s="21"/>
    </row>
    <row r="1277" spans="1:3">
      <c r="A1277" s="21"/>
      <c r="B1277" s="21"/>
      <c r="C1277" s="21"/>
    </row>
    <row r="1278" spans="1:3">
      <c r="A1278" s="21"/>
      <c r="B1278" s="21"/>
      <c r="C1278" s="21"/>
    </row>
    <row r="1279" spans="1:3">
      <c r="A1279" s="21"/>
      <c r="B1279" s="21"/>
      <c r="C1279" s="21"/>
    </row>
    <row r="1280" spans="1:3">
      <c r="A1280" s="21"/>
      <c r="B1280" s="21"/>
      <c r="C1280" s="21"/>
    </row>
    <row r="1281" spans="1:3">
      <c r="A1281" s="21"/>
      <c r="B1281" s="21"/>
      <c r="C1281" s="21"/>
    </row>
    <row r="1282" spans="1:3">
      <c r="A1282" s="21"/>
      <c r="B1282" s="21"/>
      <c r="C1282" s="21"/>
    </row>
    <row r="1283" spans="1:3">
      <c r="A1283" s="21"/>
      <c r="B1283" s="21"/>
      <c r="C1283" s="21"/>
    </row>
    <row r="1284" spans="1:3">
      <c r="A1284" s="21"/>
      <c r="B1284" s="21"/>
      <c r="C1284" s="21"/>
    </row>
    <row r="1285" spans="1:3">
      <c r="A1285" s="21"/>
      <c r="B1285" s="21"/>
      <c r="C1285" s="21"/>
    </row>
    <row r="1286" spans="1:3">
      <c r="A1286" s="21"/>
      <c r="B1286" s="21"/>
      <c r="C1286" s="21"/>
    </row>
    <row r="1287" spans="1:3">
      <c r="A1287" s="21"/>
      <c r="B1287" s="21"/>
      <c r="C1287" s="21"/>
    </row>
    <row r="1288" spans="1:3">
      <c r="A1288" s="21"/>
      <c r="B1288" s="21"/>
      <c r="C1288" s="21"/>
    </row>
    <row r="1289" spans="1:3">
      <c r="A1289" s="21"/>
      <c r="B1289" s="21"/>
      <c r="C1289" s="21"/>
    </row>
    <row r="1290" spans="1:3">
      <c r="A1290" s="21"/>
      <c r="B1290" s="21"/>
      <c r="C1290" s="21"/>
    </row>
    <row r="1291" spans="1:3">
      <c r="A1291" s="21"/>
      <c r="B1291" s="21"/>
      <c r="C1291" s="21"/>
    </row>
    <row r="1292" spans="1:3">
      <c r="A1292" s="21"/>
      <c r="B1292" s="21"/>
      <c r="C1292" s="21"/>
    </row>
    <row r="1293" spans="1:3">
      <c r="A1293" s="21"/>
      <c r="B1293" s="21"/>
      <c r="C1293" s="21"/>
    </row>
    <row r="1294" spans="1:3">
      <c r="A1294" s="21"/>
      <c r="B1294" s="21"/>
      <c r="C1294" s="21"/>
    </row>
    <row r="1295" spans="1:3">
      <c r="A1295" s="21"/>
      <c r="B1295" s="21"/>
      <c r="C1295" s="21"/>
    </row>
    <row r="1296" spans="1:3">
      <c r="A1296" s="21"/>
      <c r="B1296" s="21"/>
      <c r="C1296" s="21"/>
    </row>
    <row r="1297" spans="1:3">
      <c r="A1297" s="21"/>
      <c r="B1297" s="21"/>
      <c r="C1297" s="21"/>
    </row>
    <row r="1298" spans="1:3">
      <c r="A1298" s="21"/>
      <c r="B1298" s="21"/>
      <c r="C1298" s="21"/>
    </row>
    <row r="1299" spans="1:3">
      <c r="A1299" s="21"/>
      <c r="B1299" s="21"/>
      <c r="C1299" s="21"/>
    </row>
    <row r="1300" spans="1:3">
      <c r="A1300" s="21"/>
      <c r="B1300" s="21"/>
      <c r="C1300" s="21"/>
    </row>
    <row r="1301" spans="1:3">
      <c r="A1301" s="21"/>
      <c r="B1301" s="21"/>
      <c r="C1301" s="21"/>
    </row>
    <row r="1302" spans="1:3">
      <c r="A1302" s="21"/>
      <c r="B1302" s="21"/>
      <c r="C1302" s="21"/>
    </row>
    <row r="1303" spans="1:3">
      <c r="A1303" s="21"/>
      <c r="B1303" s="21"/>
      <c r="C1303" s="21"/>
    </row>
    <row r="1304" spans="1:3">
      <c r="A1304" s="21"/>
      <c r="B1304" s="21"/>
      <c r="C1304" s="21"/>
    </row>
    <row r="1305" spans="1:3">
      <c r="A1305" s="21"/>
      <c r="B1305" s="21"/>
      <c r="C1305" s="21"/>
    </row>
    <row r="1306" spans="1:3">
      <c r="A1306" s="21"/>
      <c r="B1306" s="21"/>
      <c r="C1306" s="21"/>
    </row>
    <row r="1307" spans="1:3">
      <c r="A1307" s="21"/>
      <c r="B1307" s="21"/>
      <c r="C1307" s="21"/>
    </row>
    <row r="1308" spans="1:3">
      <c r="A1308" s="21"/>
      <c r="B1308" s="21"/>
      <c r="C1308" s="21"/>
    </row>
    <row r="1309" spans="1:3">
      <c r="A1309" s="21"/>
      <c r="B1309" s="21"/>
      <c r="C1309" s="21"/>
    </row>
    <row r="1310" spans="1:3">
      <c r="A1310" s="21"/>
      <c r="B1310" s="21"/>
      <c r="C1310" s="21"/>
    </row>
    <row r="1311" spans="1:3">
      <c r="A1311" s="21"/>
      <c r="B1311" s="21"/>
      <c r="C1311" s="21"/>
    </row>
    <row r="1312" spans="1:3">
      <c r="A1312" s="21"/>
      <c r="B1312" s="21"/>
      <c r="C1312" s="21"/>
    </row>
    <row r="1313" spans="1:3">
      <c r="A1313" s="21"/>
      <c r="B1313" s="21"/>
      <c r="C1313" s="21"/>
    </row>
    <row r="1314" spans="1:3">
      <c r="A1314" s="21"/>
      <c r="B1314" s="21"/>
      <c r="C1314" s="21"/>
    </row>
    <row r="1315" spans="1:3">
      <c r="A1315" s="21"/>
      <c r="B1315" s="21"/>
      <c r="C1315" s="21"/>
    </row>
    <row r="1316" spans="1:3">
      <c r="A1316" s="21"/>
      <c r="B1316" s="21"/>
      <c r="C1316" s="21"/>
    </row>
    <row r="1317" spans="1:3">
      <c r="A1317" s="21"/>
      <c r="B1317" s="21"/>
      <c r="C1317" s="21"/>
    </row>
    <row r="1318" spans="1:3">
      <c r="A1318" s="21"/>
      <c r="B1318" s="21"/>
      <c r="C1318" s="21"/>
    </row>
    <row r="1319" spans="1:3">
      <c r="A1319" s="21"/>
      <c r="B1319" s="21"/>
      <c r="C1319" s="21"/>
    </row>
    <row r="1320" spans="1:3">
      <c r="A1320" s="21"/>
      <c r="B1320" s="21"/>
      <c r="C1320" s="21"/>
    </row>
    <row r="1321" spans="1:3">
      <c r="A1321" s="21"/>
      <c r="B1321" s="21"/>
      <c r="C1321" s="21"/>
    </row>
    <row r="1322" spans="1:3">
      <c r="A1322" s="21"/>
      <c r="B1322" s="21"/>
      <c r="C1322" s="21"/>
    </row>
    <row r="1323" spans="1:3">
      <c r="A1323" s="21"/>
      <c r="B1323" s="21"/>
      <c r="C1323" s="21"/>
    </row>
    <row r="1324" spans="1:3">
      <c r="A1324" s="21"/>
      <c r="B1324" s="21"/>
      <c r="C1324" s="21"/>
    </row>
    <row r="1325" spans="1:3">
      <c r="A1325" s="21"/>
      <c r="B1325" s="21"/>
      <c r="C1325" s="21"/>
    </row>
    <row r="1326" spans="1:3">
      <c r="A1326" s="21"/>
      <c r="B1326" s="21"/>
      <c r="C1326" s="21"/>
    </row>
    <row r="1327" spans="1:3">
      <c r="A1327" s="21"/>
      <c r="B1327" s="21"/>
      <c r="C1327" s="21"/>
    </row>
    <row r="1328" spans="1:3">
      <c r="A1328" s="21"/>
      <c r="B1328" s="21"/>
      <c r="C1328" s="21"/>
    </row>
    <row r="1329" spans="1:3">
      <c r="A1329" s="21"/>
      <c r="B1329" s="21"/>
      <c r="C1329" s="21"/>
    </row>
    <row r="1330" spans="1:3">
      <c r="A1330" s="21"/>
      <c r="B1330" s="21"/>
      <c r="C1330" s="21"/>
    </row>
    <row r="1331" spans="1:3">
      <c r="A1331" s="21"/>
      <c r="B1331" s="21"/>
      <c r="C1331" s="21"/>
    </row>
    <row r="1332" spans="1:3">
      <c r="A1332" s="21"/>
      <c r="B1332" s="21"/>
      <c r="C1332" s="21"/>
    </row>
    <row r="1333" spans="1:3">
      <c r="A1333" s="21"/>
      <c r="B1333" s="21"/>
      <c r="C1333" s="21"/>
    </row>
    <row r="1334" spans="1:3">
      <c r="A1334" s="21"/>
      <c r="B1334" s="21"/>
      <c r="C1334" s="21"/>
    </row>
    <row r="1335" spans="1:3">
      <c r="A1335" s="21"/>
      <c r="B1335" s="21"/>
      <c r="C1335" s="21"/>
    </row>
    <row r="1336" spans="1:3">
      <c r="A1336" s="21"/>
      <c r="B1336" s="21"/>
      <c r="C1336" s="21"/>
    </row>
    <row r="1337" spans="1:3">
      <c r="A1337" s="21"/>
      <c r="B1337" s="21"/>
      <c r="C1337" s="21"/>
    </row>
    <row r="1338" spans="1:3">
      <c r="A1338" s="21"/>
      <c r="B1338" s="21"/>
      <c r="C1338" s="21"/>
    </row>
    <row r="1339" spans="1:3">
      <c r="A1339" s="21"/>
      <c r="B1339" s="21"/>
      <c r="C1339" s="21"/>
    </row>
    <row r="1340" spans="1:3">
      <c r="A1340" s="21"/>
      <c r="B1340" s="21"/>
      <c r="C1340" s="21"/>
    </row>
    <row r="1341" spans="1:3">
      <c r="A1341" s="21"/>
      <c r="B1341" s="21"/>
      <c r="C1341" s="21"/>
    </row>
    <row r="1342" spans="1:3">
      <c r="A1342" s="21"/>
      <c r="B1342" s="21"/>
      <c r="C1342" s="21"/>
    </row>
    <row r="1343" spans="1:3">
      <c r="A1343" s="21"/>
      <c r="B1343" s="21"/>
      <c r="C1343" s="21"/>
    </row>
    <row r="1344" spans="1:3">
      <c r="A1344" s="21"/>
      <c r="B1344" s="21"/>
      <c r="C1344" s="21"/>
    </row>
    <row r="1345" spans="1:3">
      <c r="A1345" s="21"/>
      <c r="B1345" s="21"/>
      <c r="C1345" s="21"/>
    </row>
    <row r="1346" spans="1:3">
      <c r="A1346" s="21"/>
      <c r="B1346" s="21"/>
      <c r="C1346" s="21"/>
    </row>
    <row r="1347" spans="1:3">
      <c r="A1347" s="21"/>
      <c r="B1347" s="21"/>
      <c r="C1347" s="21"/>
    </row>
    <row r="1348" spans="1:3">
      <c r="A1348" s="21"/>
      <c r="B1348" s="21"/>
      <c r="C1348" s="21"/>
    </row>
    <row r="1349" spans="1:3">
      <c r="A1349" s="21"/>
      <c r="B1349" s="21"/>
      <c r="C1349" s="21"/>
    </row>
    <row r="1350" spans="1:3">
      <c r="A1350" s="21"/>
      <c r="B1350" s="21"/>
      <c r="C1350" s="21"/>
    </row>
    <row r="1351" spans="1:3">
      <c r="A1351" s="21"/>
      <c r="B1351" s="21"/>
      <c r="C1351" s="21"/>
    </row>
    <row r="1352" spans="1:3">
      <c r="A1352" s="21"/>
      <c r="B1352" s="21"/>
      <c r="C1352" s="21"/>
    </row>
    <row r="1353" spans="1:3">
      <c r="A1353" s="21"/>
      <c r="B1353" s="21"/>
      <c r="C1353" s="21"/>
    </row>
    <row r="1354" spans="1:3">
      <c r="A1354" s="21"/>
      <c r="B1354" s="21"/>
      <c r="C1354" s="21"/>
    </row>
    <row r="1355" spans="1:3">
      <c r="A1355" s="21"/>
      <c r="B1355" s="21"/>
      <c r="C1355" s="21"/>
    </row>
    <row r="1356" spans="1:3">
      <c r="A1356" s="21"/>
      <c r="B1356" s="21"/>
      <c r="C1356" s="21"/>
    </row>
    <row r="1357" spans="1:3">
      <c r="A1357" s="21"/>
      <c r="B1357" s="21"/>
      <c r="C1357" s="21"/>
    </row>
    <row r="1358" spans="1:3">
      <c r="A1358" s="21"/>
      <c r="B1358" s="21"/>
      <c r="C1358" s="21"/>
    </row>
    <row r="1359" spans="1:3">
      <c r="A1359" s="21"/>
      <c r="B1359" s="21"/>
      <c r="C1359" s="21"/>
    </row>
    <row r="1360" spans="1:3">
      <c r="A1360" s="21"/>
      <c r="B1360" s="21"/>
      <c r="C1360" s="21"/>
    </row>
    <row r="1361" spans="1:3">
      <c r="A1361" s="21"/>
      <c r="B1361" s="21"/>
      <c r="C1361" s="21"/>
    </row>
    <row r="1362" spans="1:3">
      <c r="A1362" s="21"/>
      <c r="B1362" s="21"/>
      <c r="C1362" s="21"/>
    </row>
    <row r="1363" spans="1:3">
      <c r="A1363" s="21"/>
      <c r="B1363" s="21"/>
      <c r="C1363" s="21"/>
    </row>
    <row r="1364" spans="1:3">
      <c r="A1364" s="21"/>
      <c r="B1364" s="21"/>
      <c r="C1364" s="21"/>
    </row>
    <row r="1365" spans="1:3">
      <c r="A1365" s="21"/>
      <c r="B1365" s="21"/>
      <c r="C1365" s="21"/>
    </row>
    <row r="1366" spans="1:3">
      <c r="A1366" s="21"/>
      <c r="B1366" s="21"/>
      <c r="C1366" s="21"/>
    </row>
    <row r="1367" spans="1:3">
      <c r="A1367" s="21"/>
      <c r="B1367" s="21"/>
      <c r="C1367" s="21"/>
    </row>
    <row r="1368" spans="1:3">
      <c r="A1368" s="21"/>
      <c r="B1368" s="21"/>
      <c r="C1368" s="21"/>
    </row>
    <row r="1369" spans="1:3">
      <c r="A1369" s="21"/>
      <c r="B1369" s="21"/>
      <c r="C1369" s="21"/>
    </row>
    <row r="1370" spans="1:3">
      <c r="A1370" s="21"/>
      <c r="B1370" s="21"/>
      <c r="C1370" s="21"/>
    </row>
    <row r="1371" spans="1:3">
      <c r="A1371" s="21"/>
      <c r="B1371" s="21"/>
      <c r="C1371" s="21"/>
    </row>
    <row r="1372" spans="1:3">
      <c r="A1372" s="21"/>
      <c r="B1372" s="21"/>
      <c r="C1372" s="21"/>
    </row>
    <row r="1373" spans="1:3">
      <c r="A1373" s="21"/>
      <c r="B1373" s="21"/>
      <c r="C1373" s="21"/>
    </row>
    <row r="1374" spans="1:3">
      <c r="A1374" s="21"/>
      <c r="B1374" s="21"/>
      <c r="C1374" s="21"/>
    </row>
    <row r="1375" spans="1:3">
      <c r="A1375" s="21"/>
      <c r="B1375" s="21"/>
      <c r="C1375" s="21"/>
    </row>
    <row r="1376" spans="1:3">
      <c r="A1376" s="21"/>
      <c r="B1376" s="21"/>
      <c r="C1376" s="21"/>
    </row>
    <row r="1377" spans="1:3">
      <c r="A1377" s="21"/>
      <c r="B1377" s="21"/>
      <c r="C1377" s="21"/>
    </row>
    <row r="1378" spans="1:3">
      <c r="A1378" s="21"/>
      <c r="B1378" s="21"/>
      <c r="C1378" s="21"/>
    </row>
    <row r="1379" spans="1:3">
      <c r="A1379" s="21"/>
      <c r="B1379" s="21"/>
      <c r="C1379" s="21"/>
    </row>
    <row r="1380" spans="1:3">
      <c r="A1380" s="21"/>
      <c r="B1380" s="21"/>
      <c r="C1380" s="21"/>
    </row>
    <row r="1381" spans="1:3">
      <c r="A1381" s="21"/>
      <c r="B1381" s="21"/>
      <c r="C1381" s="21"/>
    </row>
    <row r="1382" spans="1:3">
      <c r="A1382" s="21"/>
      <c r="B1382" s="21"/>
      <c r="C1382" s="21"/>
    </row>
    <row r="1383" spans="1:3">
      <c r="A1383" s="21"/>
      <c r="B1383" s="21"/>
      <c r="C1383" s="21"/>
    </row>
    <row r="1384" spans="1:3">
      <c r="A1384" s="21"/>
      <c r="B1384" s="21"/>
      <c r="C1384" s="21"/>
    </row>
    <row r="1385" spans="1:3">
      <c r="A1385" s="21"/>
      <c r="B1385" s="21"/>
      <c r="C1385" s="21"/>
    </row>
    <row r="1386" spans="1:3">
      <c r="A1386" s="21"/>
      <c r="B1386" s="21"/>
      <c r="C1386" s="21"/>
    </row>
    <row r="1387" spans="1:3">
      <c r="A1387" s="21"/>
      <c r="B1387" s="21"/>
      <c r="C1387" s="21"/>
    </row>
    <row r="1388" spans="1:3">
      <c r="A1388" s="21"/>
      <c r="B1388" s="21"/>
      <c r="C1388" s="21"/>
    </row>
    <row r="1389" spans="1:3">
      <c r="A1389" s="21"/>
      <c r="B1389" s="21"/>
      <c r="C1389" s="21"/>
    </row>
    <row r="1390" spans="1:3">
      <c r="A1390" s="21"/>
      <c r="B1390" s="21"/>
      <c r="C1390" s="21"/>
    </row>
    <row r="1391" spans="1:3">
      <c r="A1391" s="21"/>
      <c r="B1391" s="21"/>
      <c r="C1391" s="21"/>
    </row>
    <row r="1392" spans="1:3">
      <c r="A1392" s="21"/>
      <c r="B1392" s="21"/>
      <c r="C1392" s="21"/>
    </row>
    <row r="1393" spans="1:3">
      <c r="A1393" s="21"/>
      <c r="B1393" s="21"/>
      <c r="C1393" s="21"/>
    </row>
    <row r="1394" spans="1:3">
      <c r="A1394" s="21"/>
      <c r="B1394" s="21"/>
      <c r="C1394" s="21"/>
    </row>
    <row r="1395" spans="1:3">
      <c r="A1395" s="21"/>
      <c r="B1395" s="21"/>
      <c r="C1395" s="21"/>
    </row>
    <row r="1396" spans="1:3">
      <c r="A1396" s="21"/>
      <c r="B1396" s="21"/>
      <c r="C1396" s="21"/>
    </row>
    <row r="1397" spans="1:3">
      <c r="A1397" s="21"/>
      <c r="B1397" s="21"/>
      <c r="C1397" s="21"/>
    </row>
    <row r="1398" spans="1:3">
      <c r="A1398" s="21"/>
      <c r="B1398" s="21"/>
      <c r="C1398" s="21"/>
    </row>
    <row r="1399" spans="1:3">
      <c r="A1399" s="21"/>
      <c r="B1399" s="21"/>
      <c r="C1399" s="21"/>
    </row>
    <row r="1400" spans="1:3">
      <c r="A1400" s="21"/>
      <c r="B1400" s="21"/>
      <c r="C1400" s="21"/>
    </row>
    <row r="1401" spans="1:3">
      <c r="A1401" s="21"/>
      <c r="B1401" s="21"/>
      <c r="C1401" s="21"/>
    </row>
    <row r="1402" spans="1:3">
      <c r="A1402" s="21"/>
      <c r="B1402" s="21"/>
      <c r="C1402" s="21"/>
    </row>
    <row r="1403" spans="1:3">
      <c r="A1403" s="21"/>
      <c r="B1403" s="21"/>
      <c r="C1403" s="21"/>
    </row>
    <row r="1404" spans="1:3">
      <c r="A1404" s="21"/>
      <c r="B1404" s="21"/>
      <c r="C1404" s="21"/>
    </row>
    <row r="1405" spans="1:3">
      <c r="A1405" s="21"/>
      <c r="B1405" s="21"/>
      <c r="C1405" s="21"/>
    </row>
    <row r="1406" spans="1:3">
      <c r="A1406" s="21"/>
      <c r="B1406" s="21"/>
      <c r="C1406" s="21"/>
    </row>
    <row r="1407" spans="1:3">
      <c r="A1407" s="21"/>
      <c r="B1407" s="21"/>
      <c r="C1407" s="21"/>
    </row>
    <row r="1408" spans="1:3">
      <c r="A1408" s="21"/>
      <c r="B1408" s="21"/>
      <c r="C1408" s="21"/>
    </row>
    <row r="1409" spans="1:3">
      <c r="A1409" s="21"/>
      <c r="B1409" s="21"/>
      <c r="C1409" s="21"/>
    </row>
    <row r="1410" spans="1:3">
      <c r="A1410" s="21"/>
      <c r="B1410" s="21"/>
      <c r="C1410" s="21"/>
    </row>
    <row r="1411" spans="1:3">
      <c r="A1411" s="21"/>
      <c r="B1411" s="21"/>
      <c r="C1411" s="21"/>
    </row>
    <row r="1412" spans="1:3">
      <c r="A1412" s="21"/>
      <c r="B1412" s="21"/>
      <c r="C1412" s="21"/>
    </row>
    <row r="1413" spans="1:3">
      <c r="A1413" s="21"/>
      <c r="B1413" s="21"/>
      <c r="C1413" s="21"/>
    </row>
    <row r="1414" spans="1:3">
      <c r="A1414" s="21"/>
      <c r="B1414" s="21"/>
      <c r="C1414" s="21"/>
    </row>
    <row r="1415" spans="1:3">
      <c r="A1415" s="21"/>
      <c r="B1415" s="21"/>
      <c r="C1415" s="21"/>
    </row>
    <row r="1416" spans="1:3">
      <c r="A1416" s="21"/>
      <c r="B1416" s="21"/>
      <c r="C1416" s="21"/>
    </row>
    <row r="1417" spans="1:3">
      <c r="A1417" s="21"/>
      <c r="B1417" s="21"/>
      <c r="C1417" s="21"/>
    </row>
    <row r="1418" spans="1:3">
      <c r="A1418" s="21"/>
      <c r="B1418" s="21"/>
      <c r="C1418" s="21"/>
    </row>
    <row r="1419" spans="1:3">
      <c r="A1419" s="21"/>
      <c r="B1419" s="21"/>
      <c r="C1419" s="21"/>
    </row>
    <row r="1420" spans="1:3">
      <c r="A1420" s="21"/>
      <c r="B1420" s="21"/>
      <c r="C1420" s="21"/>
    </row>
    <row r="1421" spans="1:3">
      <c r="A1421" s="21"/>
      <c r="B1421" s="21"/>
      <c r="C1421" s="21"/>
    </row>
    <row r="1422" spans="1:3">
      <c r="A1422" s="21"/>
      <c r="B1422" s="21"/>
      <c r="C1422" s="21"/>
    </row>
    <row r="1423" spans="1:3">
      <c r="A1423" s="21"/>
      <c r="B1423" s="21"/>
      <c r="C1423" s="21"/>
    </row>
    <row r="1424" spans="1:3">
      <c r="A1424" s="21"/>
      <c r="B1424" s="21"/>
      <c r="C1424" s="21"/>
    </row>
    <row r="1425" spans="1:3">
      <c r="A1425" s="21"/>
      <c r="B1425" s="21"/>
      <c r="C1425" s="21"/>
    </row>
    <row r="1426" spans="1:3">
      <c r="A1426" s="21"/>
      <c r="B1426" s="21"/>
      <c r="C1426" s="21"/>
    </row>
    <row r="1427" spans="1:3">
      <c r="A1427" s="21"/>
      <c r="B1427" s="21"/>
      <c r="C1427" s="21"/>
    </row>
    <row r="1428" spans="1:3">
      <c r="A1428" s="21"/>
      <c r="B1428" s="21"/>
      <c r="C1428" s="21"/>
    </row>
    <row r="1429" spans="1:3">
      <c r="A1429" s="21"/>
      <c r="B1429" s="21"/>
      <c r="C1429" s="21"/>
    </row>
    <row r="1430" spans="1:3">
      <c r="A1430" s="21"/>
      <c r="B1430" s="21"/>
      <c r="C1430" s="21"/>
    </row>
    <row r="1431" spans="1:3">
      <c r="A1431" s="21"/>
      <c r="B1431" s="21"/>
      <c r="C1431" s="21"/>
    </row>
    <row r="1432" spans="1:3">
      <c r="A1432" s="21"/>
      <c r="B1432" s="21"/>
      <c r="C1432" s="21"/>
    </row>
    <row r="1433" spans="1:3">
      <c r="A1433" s="21"/>
      <c r="B1433" s="21"/>
      <c r="C1433" s="21"/>
    </row>
    <row r="1434" spans="1:3">
      <c r="A1434" s="21"/>
      <c r="B1434" s="21"/>
      <c r="C1434" s="21"/>
    </row>
    <row r="1435" spans="1:3">
      <c r="A1435" s="21"/>
      <c r="B1435" s="21"/>
      <c r="C1435" s="21"/>
    </row>
    <row r="1436" spans="1:3">
      <c r="A1436" s="21"/>
      <c r="B1436" s="21"/>
      <c r="C1436" s="21"/>
    </row>
    <row r="1437" spans="1:3">
      <c r="A1437" s="21"/>
      <c r="B1437" s="21"/>
      <c r="C1437" s="21"/>
    </row>
    <row r="1438" spans="1:3">
      <c r="A1438" s="21"/>
      <c r="B1438" s="21"/>
      <c r="C1438" s="21"/>
    </row>
    <row r="1439" spans="1:3">
      <c r="A1439" s="21"/>
      <c r="B1439" s="21"/>
      <c r="C1439" s="21"/>
    </row>
    <row r="1440" spans="1:3">
      <c r="A1440" s="21"/>
      <c r="B1440" s="21"/>
      <c r="C1440" s="21"/>
    </row>
    <row r="1441" spans="1:3">
      <c r="A1441" s="21"/>
      <c r="B1441" s="21"/>
      <c r="C1441" s="21"/>
    </row>
    <row r="1442" spans="1:3">
      <c r="A1442" s="21"/>
      <c r="B1442" s="21"/>
      <c r="C1442" s="21"/>
    </row>
    <row r="1443" spans="1:3">
      <c r="A1443" s="21"/>
      <c r="B1443" s="21"/>
      <c r="C1443" s="21"/>
    </row>
    <row r="1444" spans="1:3">
      <c r="A1444" s="21"/>
      <c r="B1444" s="21"/>
      <c r="C1444" s="21"/>
    </row>
    <row r="1445" spans="1:3">
      <c r="A1445" s="21"/>
      <c r="B1445" s="21"/>
      <c r="C1445" s="21"/>
    </row>
    <row r="1446" spans="1:3">
      <c r="A1446" s="21"/>
      <c r="B1446" s="21"/>
      <c r="C1446" s="21"/>
    </row>
    <row r="1447" spans="1:3">
      <c r="A1447" s="21"/>
      <c r="B1447" s="21"/>
      <c r="C1447" s="21"/>
    </row>
    <row r="1448" spans="1:3">
      <c r="A1448" s="21"/>
      <c r="B1448" s="21"/>
      <c r="C1448" s="21"/>
    </row>
    <row r="1449" spans="1:3">
      <c r="A1449" s="21"/>
      <c r="B1449" s="21"/>
      <c r="C1449" s="21"/>
    </row>
    <row r="1450" spans="1:3">
      <c r="A1450" s="21"/>
      <c r="B1450" s="21"/>
      <c r="C1450" s="21"/>
    </row>
    <row r="1451" spans="1:3">
      <c r="A1451" s="21"/>
      <c r="B1451" s="21"/>
      <c r="C1451" s="21"/>
    </row>
    <row r="1452" spans="1:3">
      <c r="A1452" s="21"/>
      <c r="B1452" s="21"/>
      <c r="C1452" s="21"/>
    </row>
    <row r="1453" spans="1:3">
      <c r="A1453" s="21"/>
      <c r="B1453" s="21"/>
      <c r="C1453" s="21"/>
    </row>
    <row r="1454" spans="1:3">
      <c r="A1454" s="21"/>
      <c r="B1454" s="21"/>
      <c r="C1454" s="21"/>
    </row>
    <row r="1455" spans="1:3">
      <c r="A1455" s="21"/>
      <c r="B1455" s="21"/>
      <c r="C1455" s="21"/>
    </row>
    <row r="1456" spans="1:3">
      <c r="A1456" s="21"/>
      <c r="B1456" s="21"/>
      <c r="C1456" s="21"/>
    </row>
    <row r="1457" spans="1:3">
      <c r="A1457" s="21"/>
      <c r="B1457" s="21"/>
      <c r="C1457" s="21"/>
    </row>
    <row r="1458" spans="1:3">
      <c r="A1458" s="21"/>
      <c r="B1458" s="21"/>
      <c r="C1458" s="21"/>
    </row>
    <row r="1459" spans="1:3">
      <c r="A1459" s="21"/>
      <c r="B1459" s="21"/>
      <c r="C1459" s="21"/>
    </row>
    <row r="1460" spans="1:3">
      <c r="A1460" s="21"/>
      <c r="B1460" s="21"/>
      <c r="C1460" s="21"/>
    </row>
    <row r="1461" spans="1:3">
      <c r="A1461" s="21"/>
      <c r="B1461" s="21"/>
      <c r="C1461" s="21"/>
    </row>
    <row r="1462" spans="1:3">
      <c r="A1462" s="21"/>
      <c r="B1462" s="21"/>
      <c r="C1462" s="21"/>
    </row>
    <row r="1463" spans="1:3">
      <c r="A1463" s="21"/>
      <c r="B1463" s="21"/>
      <c r="C1463" s="21"/>
    </row>
    <row r="1464" spans="1:3">
      <c r="A1464" s="21"/>
      <c r="B1464" s="21"/>
      <c r="C1464" s="21"/>
    </row>
    <row r="1465" spans="1:3">
      <c r="A1465" s="21"/>
      <c r="B1465" s="21"/>
      <c r="C1465" s="21"/>
    </row>
    <row r="1466" spans="1:3">
      <c r="A1466" s="21"/>
      <c r="B1466" s="21"/>
      <c r="C1466" s="21"/>
    </row>
    <row r="1467" spans="1:3">
      <c r="A1467" s="21"/>
      <c r="B1467" s="21"/>
      <c r="C1467" s="21"/>
    </row>
    <row r="1468" spans="1:3">
      <c r="A1468" s="21"/>
      <c r="B1468" s="21"/>
      <c r="C1468" s="21"/>
    </row>
    <row r="1469" spans="1:3">
      <c r="A1469" s="21"/>
      <c r="B1469" s="21"/>
      <c r="C1469" s="21"/>
    </row>
    <row r="1470" spans="1:3">
      <c r="A1470" s="21"/>
      <c r="B1470" s="21"/>
      <c r="C1470" s="21"/>
    </row>
    <row r="1471" spans="1:3">
      <c r="A1471" s="21"/>
      <c r="B1471" s="21"/>
      <c r="C1471" s="21"/>
    </row>
    <row r="1472" spans="1:3">
      <c r="A1472" s="21"/>
      <c r="B1472" s="21"/>
      <c r="C1472" s="21"/>
    </row>
    <row r="1473" spans="1:3">
      <c r="A1473" s="21"/>
      <c r="B1473" s="21"/>
      <c r="C1473" s="21"/>
    </row>
    <row r="1474" spans="1:3">
      <c r="A1474" s="21"/>
      <c r="B1474" s="21"/>
      <c r="C1474" s="21"/>
    </row>
    <row r="1475" spans="1:3">
      <c r="A1475" s="21"/>
      <c r="B1475" s="21"/>
      <c r="C1475" s="21"/>
    </row>
    <row r="1476" spans="1:3">
      <c r="A1476" s="21"/>
      <c r="B1476" s="21"/>
      <c r="C1476" s="21"/>
    </row>
    <row r="1477" spans="1:3">
      <c r="A1477" s="21"/>
      <c r="B1477" s="21"/>
      <c r="C1477" s="21"/>
    </row>
    <row r="1478" spans="1:3">
      <c r="A1478" s="21"/>
      <c r="B1478" s="21"/>
      <c r="C1478" s="21"/>
    </row>
    <row r="1479" spans="1:3">
      <c r="A1479" s="21"/>
      <c r="B1479" s="21"/>
      <c r="C1479" s="21"/>
    </row>
    <row r="1480" spans="1:3">
      <c r="A1480" s="21"/>
      <c r="B1480" s="21"/>
      <c r="C1480" s="21"/>
    </row>
    <row r="1481" spans="1:3">
      <c r="A1481" s="21"/>
      <c r="B1481" s="21"/>
      <c r="C1481" s="21"/>
    </row>
    <row r="1482" spans="1:3">
      <c r="A1482" s="21"/>
      <c r="B1482" s="21"/>
      <c r="C1482" s="21"/>
    </row>
    <row r="1483" spans="1:3">
      <c r="A1483" s="21"/>
      <c r="B1483" s="21"/>
      <c r="C1483" s="21"/>
    </row>
    <row r="1484" spans="1:3">
      <c r="A1484" s="21"/>
      <c r="B1484" s="21"/>
      <c r="C1484" s="21"/>
    </row>
    <row r="1485" spans="1:3">
      <c r="A1485" s="21"/>
      <c r="B1485" s="21"/>
      <c r="C1485" s="21"/>
    </row>
    <row r="1486" spans="1:3">
      <c r="A1486" s="21"/>
      <c r="B1486" s="21"/>
      <c r="C1486" s="21"/>
    </row>
    <row r="1487" spans="1:3">
      <c r="A1487" s="21"/>
      <c r="B1487" s="21"/>
      <c r="C1487" s="21"/>
    </row>
    <row r="1488" spans="1:3">
      <c r="A1488" s="21"/>
      <c r="B1488" s="21"/>
      <c r="C1488" s="21"/>
    </row>
    <row r="1489" spans="1:3">
      <c r="A1489" s="21"/>
      <c r="B1489" s="21"/>
      <c r="C1489" s="21"/>
    </row>
    <row r="1490" spans="1:3">
      <c r="A1490" s="21"/>
      <c r="B1490" s="21"/>
      <c r="C1490" s="21"/>
    </row>
    <row r="1491" spans="1:3">
      <c r="A1491" s="21"/>
      <c r="B1491" s="21"/>
      <c r="C1491" s="21"/>
    </row>
    <row r="1492" spans="1:3">
      <c r="A1492" s="21"/>
      <c r="B1492" s="21"/>
      <c r="C1492" s="21"/>
    </row>
    <row r="1493" spans="1:3">
      <c r="A1493" s="21"/>
      <c r="B1493" s="21"/>
      <c r="C1493" s="21"/>
    </row>
    <row r="1494" spans="1:3">
      <c r="A1494" s="21"/>
      <c r="B1494" s="21"/>
      <c r="C1494" s="21"/>
    </row>
    <row r="1495" spans="1:3">
      <c r="A1495" s="21"/>
      <c r="B1495" s="21"/>
      <c r="C1495" s="21"/>
    </row>
    <row r="1496" spans="1:3">
      <c r="A1496" s="21"/>
      <c r="B1496" s="21"/>
      <c r="C1496" s="21"/>
    </row>
    <row r="1497" spans="1:3">
      <c r="A1497" s="21"/>
      <c r="B1497" s="21"/>
      <c r="C1497" s="21"/>
    </row>
    <row r="1498" spans="1:3">
      <c r="A1498" s="21"/>
      <c r="B1498" s="21"/>
      <c r="C1498" s="21"/>
    </row>
    <row r="1499" spans="1:3">
      <c r="A1499" s="21"/>
      <c r="B1499" s="21"/>
      <c r="C1499" s="21"/>
    </row>
    <row r="1500" spans="1:3">
      <c r="A1500" s="21"/>
      <c r="B1500" s="21"/>
      <c r="C1500" s="21"/>
    </row>
    <row r="1501" spans="1:3">
      <c r="A1501" s="21"/>
      <c r="B1501" s="21"/>
      <c r="C1501" s="21"/>
    </row>
    <row r="1502" spans="1:3">
      <c r="A1502" s="21"/>
      <c r="B1502" s="21"/>
      <c r="C1502" s="21"/>
    </row>
    <row r="1503" spans="1:3">
      <c r="A1503" s="21"/>
      <c r="B1503" s="21"/>
      <c r="C1503" s="21"/>
    </row>
    <row r="1504" spans="1:3">
      <c r="A1504" s="21"/>
      <c r="B1504" s="21"/>
      <c r="C1504" s="21"/>
    </row>
    <row r="1505" spans="1:3">
      <c r="A1505" s="21"/>
      <c r="B1505" s="21"/>
      <c r="C1505" s="21"/>
    </row>
    <row r="1506" spans="1:3">
      <c r="A1506" s="21"/>
      <c r="B1506" s="21"/>
      <c r="C1506" s="21"/>
    </row>
    <row r="1507" spans="1:3">
      <c r="A1507" s="21"/>
      <c r="B1507" s="21"/>
      <c r="C1507" s="21"/>
    </row>
    <row r="1508" spans="1:3">
      <c r="A1508" s="21"/>
      <c r="B1508" s="21"/>
      <c r="C1508" s="21"/>
    </row>
    <row r="1509" spans="1:3">
      <c r="A1509" s="21"/>
      <c r="B1509" s="21"/>
      <c r="C1509" s="21"/>
    </row>
    <row r="1510" spans="1:3">
      <c r="A1510" s="21"/>
      <c r="B1510" s="21"/>
      <c r="C1510" s="21"/>
    </row>
    <row r="1511" spans="1:3">
      <c r="A1511" s="21"/>
      <c r="B1511" s="21"/>
      <c r="C1511" s="21"/>
    </row>
    <row r="1512" spans="1:3">
      <c r="A1512" s="21"/>
      <c r="B1512" s="21"/>
      <c r="C1512" s="21"/>
    </row>
    <row r="1513" spans="1:3">
      <c r="A1513" s="21"/>
      <c r="B1513" s="21"/>
      <c r="C1513" s="21"/>
    </row>
    <row r="1514" spans="1:3">
      <c r="A1514" s="21"/>
      <c r="B1514" s="21"/>
      <c r="C1514" s="21"/>
    </row>
    <row r="1515" spans="1:3">
      <c r="A1515" s="21"/>
      <c r="B1515" s="21"/>
      <c r="C1515" s="21"/>
    </row>
    <row r="1516" spans="1:3">
      <c r="A1516" s="21"/>
      <c r="B1516" s="21"/>
      <c r="C1516" s="21"/>
    </row>
    <row r="1517" spans="1:3">
      <c r="A1517" s="21"/>
      <c r="B1517" s="21"/>
      <c r="C1517" s="21"/>
    </row>
    <row r="1518" spans="1:3">
      <c r="A1518" s="21"/>
      <c r="B1518" s="21"/>
      <c r="C1518" s="21"/>
    </row>
    <row r="1519" spans="1:3">
      <c r="A1519" s="21"/>
      <c r="B1519" s="21"/>
      <c r="C1519" s="21"/>
    </row>
    <row r="1520" spans="1:3">
      <c r="A1520" s="21"/>
      <c r="B1520" s="21"/>
      <c r="C1520" s="21"/>
    </row>
    <row r="1521" spans="1:3">
      <c r="A1521" s="21"/>
      <c r="B1521" s="21"/>
      <c r="C1521" s="21"/>
    </row>
    <row r="1522" spans="1:3">
      <c r="A1522" s="21"/>
      <c r="B1522" s="21"/>
      <c r="C1522" s="21"/>
    </row>
    <row r="1523" spans="1:3">
      <c r="A1523" s="21"/>
      <c r="B1523" s="21"/>
      <c r="C1523" s="21"/>
    </row>
    <row r="1524" spans="1:3">
      <c r="A1524" s="21"/>
      <c r="B1524" s="21"/>
      <c r="C1524" s="21"/>
    </row>
    <row r="1525" spans="1:3">
      <c r="A1525" s="21"/>
      <c r="B1525" s="21"/>
      <c r="C1525" s="21"/>
    </row>
    <row r="1526" spans="1:3">
      <c r="A1526" s="21"/>
      <c r="B1526" s="21"/>
      <c r="C1526" s="21"/>
    </row>
    <row r="1527" spans="1:3">
      <c r="A1527" s="21"/>
      <c r="B1527" s="21"/>
      <c r="C1527" s="21"/>
    </row>
    <row r="1528" spans="1:3">
      <c r="A1528" s="21"/>
      <c r="B1528" s="21"/>
      <c r="C1528" s="21"/>
    </row>
    <row r="1529" spans="1:3">
      <c r="A1529" s="21"/>
      <c r="B1529" s="21"/>
      <c r="C1529" s="21"/>
    </row>
    <row r="1530" spans="1:3">
      <c r="A1530" s="21"/>
      <c r="B1530" s="21"/>
      <c r="C1530" s="21"/>
    </row>
    <row r="1531" spans="1:3">
      <c r="A1531" s="21"/>
      <c r="B1531" s="21"/>
      <c r="C1531" s="21"/>
    </row>
    <row r="1532" spans="1:3">
      <c r="A1532" s="21"/>
      <c r="B1532" s="21"/>
      <c r="C1532" s="21"/>
    </row>
    <row r="1533" spans="1:3">
      <c r="A1533" s="21"/>
      <c r="B1533" s="21"/>
      <c r="C1533" s="21"/>
    </row>
    <row r="1534" spans="1:3">
      <c r="A1534" s="21"/>
      <c r="B1534" s="21"/>
      <c r="C1534" s="21"/>
    </row>
    <row r="1535" spans="1:3">
      <c r="A1535" s="21"/>
      <c r="B1535" s="21"/>
      <c r="C1535" s="21"/>
    </row>
    <row r="1536" spans="1:3">
      <c r="A1536" s="21"/>
      <c r="B1536" s="21"/>
      <c r="C1536" s="21"/>
    </row>
    <row r="1537" spans="1:3">
      <c r="A1537" s="21"/>
      <c r="B1537" s="21"/>
      <c r="C1537" s="21"/>
    </row>
    <row r="1538" spans="1:3">
      <c r="A1538" s="21"/>
      <c r="B1538" s="21"/>
      <c r="C1538" s="21"/>
    </row>
    <row r="1539" spans="1:3">
      <c r="A1539" s="21"/>
      <c r="B1539" s="21"/>
      <c r="C1539" s="21"/>
    </row>
    <row r="1540" spans="1:3">
      <c r="A1540" s="21"/>
      <c r="B1540" s="21"/>
      <c r="C1540" s="21"/>
    </row>
    <row r="1541" spans="1:3">
      <c r="A1541" s="21"/>
      <c r="B1541" s="21"/>
      <c r="C1541" s="21"/>
    </row>
    <row r="1542" spans="1:3">
      <c r="A1542" s="21"/>
      <c r="B1542" s="21"/>
      <c r="C1542" s="21"/>
    </row>
    <row r="1543" spans="1:3">
      <c r="A1543" s="21"/>
      <c r="B1543" s="21"/>
      <c r="C1543" s="21"/>
    </row>
    <row r="1544" spans="1:3">
      <c r="A1544" s="21"/>
      <c r="B1544" s="21"/>
      <c r="C1544" s="21"/>
    </row>
    <row r="1545" spans="1:3">
      <c r="A1545" s="21"/>
      <c r="B1545" s="21"/>
      <c r="C1545" s="21"/>
    </row>
    <row r="1546" spans="1:3">
      <c r="A1546" s="21"/>
      <c r="B1546" s="21"/>
      <c r="C1546" s="21"/>
    </row>
    <row r="1547" spans="1:3">
      <c r="A1547" s="21"/>
      <c r="B1547" s="21"/>
      <c r="C1547" s="21"/>
    </row>
    <row r="1548" spans="1:3">
      <c r="A1548" s="21"/>
      <c r="B1548" s="21"/>
      <c r="C1548" s="21"/>
    </row>
    <row r="1549" spans="1:3">
      <c r="A1549" s="21"/>
      <c r="B1549" s="21"/>
      <c r="C1549" s="21"/>
    </row>
    <row r="1550" spans="1:3">
      <c r="A1550" s="21"/>
      <c r="B1550" s="21"/>
      <c r="C1550" s="21"/>
    </row>
    <row r="1551" spans="1:3">
      <c r="A1551" s="21"/>
      <c r="B1551" s="21"/>
      <c r="C1551" s="21"/>
    </row>
    <row r="1552" spans="1:3">
      <c r="A1552" s="21"/>
      <c r="B1552" s="21"/>
      <c r="C1552" s="21"/>
    </row>
    <row r="1553" spans="1:3">
      <c r="A1553" s="21"/>
      <c r="B1553" s="21"/>
      <c r="C1553" s="21"/>
    </row>
    <row r="1554" spans="1:3">
      <c r="A1554" s="21"/>
      <c r="B1554" s="21"/>
      <c r="C1554" s="21"/>
    </row>
    <row r="1555" spans="1:3">
      <c r="A1555" s="21"/>
      <c r="B1555" s="21"/>
      <c r="C1555" s="21"/>
    </row>
    <row r="1556" spans="1:3">
      <c r="A1556" s="21"/>
      <c r="B1556" s="21"/>
      <c r="C1556" s="21"/>
    </row>
    <row r="1557" spans="1:3">
      <c r="A1557" s="21"/>
      <c r="B1557" s="21"/>
      <c r="C1557" s="21"/>
    </row>
    <row r="1558" spans="1:3">
      <c r="A1558" s="21"/>
      <c r="B1558" s="21"/>
      <c r="C1558" s="21"/>
    </row>
    <row r="1559" spans="1:3">
      <c r="A1559" s="21"/>
      <c r="B1559" s="21"/>
      <c r="C1559" s="21"/>
    </row>
    <row r="1560" spans="1:3">
      <c r="A1560" s="21"/>
      <c r="B1560" s="21"/>
      <c r="C1560" s="21"/>
    </row>
    <row r="1561" spans="1:3">
      <c r="A1561" s="21"/>
      <c r="B1561" s="21"/>
      <c r="C1561" s="21"/>
    </row>
    <row r="1562" spans="1:3">
      <c r="A1562" s="21"/>
      <c r="B1562" s="21"/>
      <c r="C1562" s="21"/>
    </row>
    <row r="1563" spans="1:3">
      <c r="A1563" s="21"/>
      <c r="B1563" s="21"/>
      <c r="C1563" s="21"/>
    </row>
    <row r="1564" spans="1:3">
      <c r="A1564" s="21"/>
      <c r="B1564" s="21"/>
      <c r="C1564" s="21"/>
    </row>
    <row r="1565" spans="1:3">
      <c r="A1565" s="21"/>
      <c r="B1565" s="21"/>
      <c r="C1565" s="21"/>
    </row>
    <row r="1566" spans="1:3">
      <c r="A1566" s="21"/>
      <c r="B1566" s="21"/>
      <c r="C1566" s="21"/>
    </row>
    <row r="1567" spans="1:3">
      <c r="A1567" s="21"/>
      <c r="B1567" s="21"/>
      <c r="C1567" s="21"/>
    </row>
    <row r="1568" spans="1:3">
      <c r="A1568" s="21"/>
      <c r="B1568" s="21"/>
      <c r="C1568" s="21"/>
    </row>
    <row r="1569" spans="1:3">
      <c r="A1569" s="21"/>
      <c r="B1569" s="21"/>
      <c r="C1569" s="21"/>
    </row>
    <row r="1570" spans="1:3">
      <c r="A1570" s="21"/>
      <c r="B1570" s="21"/>
      <c r="C1570" s="21"/>
    </row>
    <row r="1571" spans="1:3">
      <c r="A1571" s="21"/>
      <c r="B1571" s="21"/>
      <c r="C1571" s="21"/>
    </row>
    <row r="1572" spans="1:3">
      <c r="A1572" s="21"/>
      <c r="B1572" s="21"/>
      <c r="C1572" s="21"/>
    </row>
    <row r="1573" spans="1:3">
      <c r="A1573" s="21"/>
      <c r="B1573" s="21"/>
      <c r="C1573" s="21"/>
    </row>
    <row r="1574" spans="1:3">
      <c r="A1574" s="21"/>
      <c r="B1574" s="21"/>
      <c r="C1574" s="21"/>
    </row>
    <row r="1575" spans="1:3">
      <c r="A1575" s="21"/>
      <c r="B1575" s="21"/>
      <c r="C1575" s="21"/>
    </row>
    <row r="1576" spans="1:3">
      <c r="A1576" s="21"/>
      <c r="B1576" s="21"/>
      <c r="C1576" s="21"/>
    </row>
    <row r="1577" spans="1:3">
      <c r="A1577" s="21"/>
      <c r="B1577" s="21"/>
      <c r="C1577" s="21"/>
    </row>
    <row r="1578" spans="1:3">
      <c r="A1578" s="21"/>
      <c r="B1578" s="21"/>
      <c r="C1578" s="21"/>
    </row>
    <row r="1579" spans="1:3">
      <c r="A1579" s="21"/>
      <c r="B1579" s="21"/>
      <c r="C1579" s="21"/>
    </row>
    <row r="1580" spans="1:3">
      <c r="A1580" s="21"/>
      <c r="B1580" s="21"/>
      <c r="C1580" s="21"/>
    </row>
    <row r="1581" spans="1:3">
      <c r="A1581" s="21"/>
      <c r="B1581" s="21"/>
      <c r="C1581" s="21"/>
    </row>
    <row r="1582" spans="1:3">
      <c r="A1582" s="21"/>
      <c r="B1582" s="21"/>
      <c r="C1582" s="21"/>
    </row>
    <row r="1583" spans="1:3">
      <c r="A1583" s="21"/>
      <c r="B1583" s="21"/>
      <c r="C1583" s="21"/>
    </row>
    <row r="1584" spans="1:3">
      <c r="A1584" s="21"/>
      <c r="B1584" s="21"/>
      <c r="C1584" s="21"/>
    </row>
    <row r="1585" spans="1:3">
      <c r="A1585" s="21"/>
      <c r="B1585" s="21"/>
      <c r="C1585" s="21"/>
    </row>
    <row r="1586" spans="1:3">
      <c r="A1586" s="21"/>
      <c r="B1586" s="21"/>
      <c r="C1586" s="21"/>
    </row>
    <row r="1587" spans="1:3">
      <c r="A1587" s="21"/>
      <c r="B1587" s="21"/>
      <c r="C1587" s="21"/>
    </row>
    <row r="1588" spans="1:3">
      <c r="A1588" s="21"/>
      <c r="B1588" s="21"/>
      <c r="C1588" s="21"/>
    </row>
    <row r="1589" spans="1:3">
      <c r="A1589" s="21"/>
      <c r="B1589" s="21"/>
      <c r="C1589" s="21"/>
    </row>
    <row r="1590" spans="1:3">
      <c r="A1590" s="21"/>
      <c r="B1590" s="21"/>
      <c r="C1590" s="21"/>
    </row>
    <row r="1591" spans="1:3">
      <c r="A1591" s="21"/>
      <c r="B1591" s="21"/>
      <c r="C1591" s="21"/>
    </row>
    <row r="1592" spans="1:3">
      <c r="A1592" s="21"/>
      <c r="B1592" s="21"/>
      <c r="C1592" s="21"/>
    </row>
    <row r="1593" spans="1:3">
      <c r="A1593" s="21"/>
      <c r="B1593" s="21"/>
      <c r="C1593" s="21"/>
    </row>
    <row r="1594" spans="1:3">
      <c r="A1594" s="21"/>
      <c r="B1594" s="21"/>
      <c r="C1594" s="21"/>
    </row>
    <row r="1595" spans="1:3">
      <c r="A1595" s="21"/>
      <c r="B1595" s="21"/>
      <c r="C1595" s="21"/>
    </row>
    <row r="1596" spans="1:3">
      <c r="A1596" s="21"/>
      <c r="B1596" s="21"/>
      <c r="C1596" s="21"/>
    </row>
    <row r="1597" spans="1:3">
      <c r="A1597" s="21"/>
      <c r="B1597" s="21"/>
      <c r="C1597" s="21"/>
    </row>
    <row r="1598" spans="1:3">
      <c r="A1598" s="21"/>
      <c r="B1598" s="21"/>
      <c r="C1598" s="21"/>
    </row>
    <row r="1599" spans="1:3">
      <c r="A1599" s="21"/>
      <c r="B1599" s="21"/>
      <c r="C1599" s="21"/>
    </row>
    <row r="1600" spans="1:3">
      <c r="A1600" s="21"/>
      <c r="B1600" s="21"/>
      <c r="C1600" s="21"/>
    </row>
    <row r="1601" spans="1:3">
      <c r="A1601" s="21"/>
      <c r="B1601" s="21"/>
      <c r="C1601" s="21"/>
    </row>
    <row r="1602" spans="1:3">
      <c r="A1602" s="21"/>
      <c r="B1602" s="21"/>
      <c r="C1602" s="21"/>
    </row>
    <row r="1603" spans="1:3">
      <c r="A1603" s="21"/>
      <c r="B1603" s="21"/>
      <c r="C1603" s="21"/>
    </row>
    <row r="1604" spans="1:3">
      <c r="A1604" s="21"/>
      <c r="B1604" s="21"/>
      <c r="C1604" s="21"/>
    </row>
    <row r="1605" spans="1:3">
      <c r="A1605" s="21"/>
      <c r="B1605" s="21"/>
      <c r="C1605" s="21"/>
    </row>
    <row r="1606" spans="1:3">
      <c r="A1606" s="21"/>
      <c r="B1606" s="21"/>
      <c r="C1606" s="21"/>
    </row>
    <row r="1607" spans="1:3">
      <c r="A1607" s="21"/>
      <c r="B1607" s="21"/>
      <c r="C1607" s="21"/>
    </row>
    <row r="1608" spans="1:3">
      <c r="A1608" s="21"/>
      <c r="B1608" s="21"/>
      <c r="C1608" s="21"/>
    </row>
    <row r="1609" spans="1:3">
      <c r="A1609" s="21"/>
      <c r="B1609" s="21"/>
      <c r="C1609" s="21"/>
    </row>
    <row r="1610" spans="1:3">
      <c r="A1610" s="21"/>
      <c r="B1610" s="21"/>
      <c r="C1610" s="21"/>
    </row>
    <row r="1611" spans="1:3">
      <c r="A1611" s="21"/>
      <c r="B1611" s="21"/>
      <c r="C1611" s="21"/>
    </row>
    <row r="1612" spans="1:3">
      <c r="A1612" s="21"/>
      <c r="B1612" s="21"/>
      <c r="C1612" s="21"/>
    </row>
    <row r="1613" spans="1:3">
      <c r="A1613" s="21"/>
      <c r="B1613" s="21"/>
      <c r="C1613" s="21"/>
    </row>
    <row r="1614" spans="1:3">
      <c r="A1614" s="21"/>
      <c r="B1614" s="21"/>
      <c r="C1614" s="21"/>
    </row>
    <row r="1615" spans="1:3">
      <c r="A1615" s="21"/>
      <c r="B1615" s="21"/>
      <c r="C1615" s="21"/>
    </row>
    <row r="1616" spans="1:3">
      <c r="A1616" s="21"/>
      <c r="B1616" s="21"/>
      <c r="C1616" s="21"/>
    </row>
    <row r="1617" spans="1:3">
      <c r="A1617" s="21"/>
      <c r="B1617" s="21"/>
      <c r="C1617" s="21"/>
    </row>
    <row r="1618" spans="1:3">
      <c r="A1618" s="21"/>
      <c r="B1618" s="21"/>
      <c r="C1618" s="21"/>
    </row>
    <row r="1619" spans="1:3">
      <c r="A1619" s="21"/>
      <c r="B1619" s="21"/>
      <c r="C1619" s="21"/>
    </row>
    <row r="1620" spans="1:3">
      <c r="A1620" s="21"/>
      <c r="B1620" s="21"/>
      <c r="C1620" s="21"/>
    </row>
    <row r="1621" spans="1:3">
      <c r="A1621" s="21"/>
      <c r="B1621" s="21"/>
      <c r="C1621" s="21"/>
    </row>
    <row r="1622" spans="1:3">
      <c r="A1622" s="21"/>
      <c r="B1622" s="21"/>
      <c r="C1622" s="21"/>
    </row>
    <row r="1623" spans="1:3">
      <c r="A1623" s="21"/>
      <c r="B1623" s="21"/>
      <c r="C1623" s="21"/>
    </row>
    <row r="1624" spans="1:3">
      <c r="A1624" s="21"/>
      <c r="B1624" s="21"/>
      <c r="C1624" s="21"/>
    </row>
    <row r="1625" spans="1:3">
      <c r="A1625" s="21"/>
      <c r="B1625" s="21"/>
      <c r="C1625" s="21"/>
    </row>
    <row r="1626" spans="1:3">
      <c r="A1626" s="21"/>
      <c r="B1626" s="21"/>
      <c r="C1626" s="21"/>
    </row>
    <row r="1627" spans="1:3">
      <c r="A1627" s="21"/>
      <c r="B1627" s="21"/>
      <c r="C1627" s="21"/>
    </row>
    <row r="1628" spans="1:3">
      <c r="A1628" s="21"/>
      <c r="B1628" s="21"/>
      <c r="C1628" s="21"/>
    </row>
    <row r="1629" spans="1:3">
      <c r="A1629" s="21"/>
      <c r="B1629" s="21"/>
      <c r="C1629" s="21"/>
    </row>
    <row r="1630" spans="1:3">
      <c r="A1630" s="21"/>
      <c r="B1630" s="21"/>
      <c r="C1630" s="21"/>
    </row>
    <row r="1631" spans="1:3">
      <c r="A1631" s="21"/>
      <c r="B1631" s="21"/>
      <c r="C1631" s="21"/>
    </row>
    <row r="1632" spans="1:3">
      <c r="A1632" s="21"/>
      <c r="B1632" s="21"/>
      <c r="C1632" s="21"/>
    </row>
    <row r="1633" spans="1:3">
      <c r="A1633" s="21"/>
      <c r="B1633" s="21"/>
      <c r="C1633" s="21"/>
    </row>
    <row r="1634" spans="1:3">
      <c r="A1634" s="21"/>
      <c r="B1634" s="21"/>
      <c r="C1634" s="21"/>
    </row>
    <row r="1635" spans="1:3">
      <c r="A1635" s="21"/>
      <c r="B1635" s="21"/>
      <c r="C1635" s="21"/>
    </row>
    <row r="1636" spans="1:3">
      <c r="A1636" s="21"/>
      <c r="B1636" s="21"/>
      <c r="C1636" s="21"/>
    </row>
    <row r="1637" spans="1:3">
      <c r="A1637" s="21"/>
      <c r="B1637" s="21"/>
      <c r="C1637" s="21"/>
    </row>
    <row r="1638" spans="1:3">
      <c r="A1638" s="21"/>
      <c r="B1638" s="21"/>
      <c r="C1638" s="21"/>
    </row>
    <row r="1639" spans="1:3">
      <c r="A1639" s="21"/>
      <c r="B1639" s="21"/>
      <c r="C1639" s="21"/>
    </row>
    <row r="1640" spans="1:3">
      <c r="A1640" s="21"/>
      <c r="B1640" s="21"/>
      <c r="C1640" s="21"/>
    </row>
    <row r="1641" spans="1:3">
      <c r="A1641" s="21"/>
      <c r="B1641" s="21"/>
      <c r="C1641" s="21"/>
    </row>
    <row r="1642" spans="1:3">
      <c r="A1642" s="21"/>
      <c r="B1642" s="21"/>
      <c r="C1642" s="21"/>
    </row>
    <row r="1643" spans="1:3">
      <c r="A1643" s="21"/>
      <c r="B1643" s="21"/>
      <c r="C1643" s="21"/>
    </row>
    <row r="1644" spans="1:3">
      <c r="A1644" s="21"/>
      <c r="B1644" s="21"/>
      <c r="C1644" s="21"/>
    </row>
    <row r="1645" spans="1:3">
      <c r="A1645" s="21"/>
      <c r="B1645" s="21"/>
      <c r="C1645" s="21"/>
    </row>
    <row r="1646" spans="1:3">
      <c r="A1646" s="21"/>
      <c r="B1646" s="21"/>
      <c r="C1646" s="21"/>
    </row>
    <row r="1647" spans="1:3">
      <c r="A1647" s="21"/>
      <c r="B1647" s="21"/>
      <c r="C1647" s="21"/>
    </row>
    <row r="1648" spans="1:3">
      <c r="A1648" s="21"/>
      <c r="B1648" s="21"/>
      <c r="C1648" s="21"/>
    </row>
    <row r="1649" spans="1:3">
      <c r="A1649" s="21"/>
      <c r="B1649" s="21"/>
      <c r="C1649" s="21"/>
    </row>
    <row r="1650" spans="1:3">
      <c r="A1650" s="21"/>
      <c r="B1650" s="21"/>
      <c r="C1650" s="21"/>
    </row>
    <row r="1651" spans="1:3">
      <c r="A1651" s="21"/>
      <c r="B1651" s="21"/>
      <c r="C1651" s="21"/>
    </row>
    <row r="1652" spans="1:3">
      <c r="A1652" s="21"/>
      <c r="B1652" s="21"/>
      <c r="C1652" s="21"/>
    </row>
    <row r="1653" spans="1:3">
      <c r="A1653" s="21"/>
      <c r="B1653" s="21"/>
      <c r="C1653" s="21"/>
    </row>
    <row r="1654" spans="1:3">
      <c r="A1654" s="21"/>
      <c r="B1654" s="21"/>
      <c r="C1654" s="21"/>
    </row>
    <row r="1655" spans="1:3">
      <c r="A1655" s="21"/>
      <c r="B1655" s="21"/>
      <c r="C1655" s="21"/>
    </row>
    <row r="1656" spans="1:3">
      <c r="A1656" s="21"/>
      <c r="B1656" s="21"/>
      <c r="C1656" s="21"/>
    </row>
    <row r="1657" spans="1:3">
      <c r="A1657" s="21"/>
      <c r="B1657" s="21"/>
      <c r="C1657" s="21"/>
    </row>
    <row r="1658" spans="1:3">
      <c r="A1658" s="21"/>
      <c r="B1658" s="21"/>
      <c r="C1658" s="21"/>
    </row>
    <row r="1659" spans="1:3">
      <c r="A1659" s="21"/>
      <c r="B1659" s="21"/>
      <c r="C1659" s="21"/>
    </row>
    <row r="1660" spans="1:3">
      <c r="A1660" s="21"/>
      <c r="B1660" s="21"/>
      <c r="C1660" s="21"/>
    </row>
    <row r="1661" spans="1:3">
      <c r="A1661" s="21"/>
      <c r="B1661" s="21"/>
      <c r="C1661" s="21"/>
    </row>
    <row r="1662" spans="1:3">
      <c r="A1662" s="21"/>
      <c r="B1662" s="21"/>
      <c r="C1662" s="21"/>
    </row>
    <row r="1663" spans="1:3">
      <c r="A1663" s="21"/>
      <c r="B1663" s="21"/>
      <c r="C1663" s="21"/>
    </row>
    <row r="1664" spans="1:3">
      <c r="A1664" s="21"/>
      <c r="B1664" s="21"/>
      <c r="C1664" s="21"/>
    </row>
    <row r="1665" spans="1:3">
      <c r="A1665" s="21"/>
      <c r="B1665" s="21"/>
      <c r="C1665" s="21"/>
    </row>
    <row r="1666" spans="1:3">
      <c r="A1666" s="21"/>
      <c r="B1666" s="21"/>
      <c r="C1666" s="21"/>
    </row>
    <row r="1667" spans="1:3">
      <c r="A1667" s="21"/>
      <c r="B1667" s="21"/>
      <c r="C1667" s="21"/>
    </row>
    <row r="1668" spans="1:3">
      <c r="A1668" s="21"/>
      <c r="B1668" s="21"/>
      <c r="C1668" s="21"/>
    </row>
    <row r="1669" spans="1:3">
      <c r="A1669" s="21"/>
      <c r="B1669" s="21"/>
      <c r="C1669" s="21"/>
    </row>
    <row r="1670" spans="1:3">
      <c r="A1670" s="21"/>
      <c r="B1670" s="21"/>
      <c r="C1670" s="21"/>
    </row>
    <row r="1671" spans="1:3">
      <c r="A1671" s="21"/>
      <c r="B1671" s="21"/>
      <c r="C1671" s="21"/>
    </row>
    <row r="1672" spans="1:3">
      <c r="A1672" s="21"/>
      <c r="B1672" s="21"/>
      <c r="C1672" s="21"/>
    </row>
    <row r="1673" spans="1:3">
      <c r="A1673" s="21"/>
      <c r="B1673" s="21"/>
      <c r="C1673" s="21"/>
    </row>
    <row r="1674" spans="1:3">
      <c r="A1674" s="21"/>
      <c r="B1674" s="21"/>
      <c r="C1674" s="21"/>
    </row>
    <row r="1675" spans="1:3">
      <c r="A1675" s="21"/>
      <c r="B1675" s="21"/>
      <c r="C1675" s="21"/>
    </row>
    <row r="1676" spans="1:3">
      <c r="A1676" s="21"/>
      <c r="B1676" s="21"/>
      <c r="C1676" s="21"/>
    </row>
    <row r="1677" spans="1:3">
      <c r="A1677" s="21"/>
      <c r="B1677" s="21"/>
      <c r="C1677" s="21"/>
    </row>
    <row r="1678" spans="1:3">
      <c r="A1678" s="21"/>
      <c r="B1678" s="21"/>
      <c r="C1678" s="21"/>
    </row>
    <row r="1679" spans="1:3">
      <c r="A1679" s="21"/>
      <c r="B1679" s="21"/>
      <c r="C1679" s="21"/>
    </row>
    <row r="1680" spans="1:3">
      <c r="A1680" s="21"/>
      <c r="B1680" s="21"/>
      <c r="C1680" s="21"/>
    </row>
    <row r="1681" spans="1:3">
      <c r="A1681" s="21"/>
      <c r="B1681" s="21"/>
      <c r="C1681" s="21"/>
    </row>
    <row r="1682" spans="1:3">
      <c r="A1682" s="21"/>
      <c r="B1682" s="21"/>
      <c r="C1682" s="21"/>
    </row>
    <row r="1683" spans="1:3">
      <c r="A1683" s="21"/>
      <c r="B1683" s="21"/>
      <c r="C1683" s="21"/>
    </row>
    <row r="1684" spans="1:3">
      <c r="A1684" s="21"/>
      <c r="B1684" s="21"/>
      <c r="C1684" s="21"/>
    </row>
    <row r="1685" spans="1:3">
      <c r="A1685" s="21"/>
      <c r="B1685" s="21"/>
      <c r="C1685" s="21"/>
    </row>
    <row r="1686" spans="1:3">
      <c r="A1686" s="21"/>
      <c r="B1686" s="21"/>
      <c r="C1686" s="21"/>
    </row>
    <row r="1687" spans="1:3">
      <c r="A1687" s="21"/>
      <c r="B1687" s="21"/>
      <c r="C1687" s="21"/>
    </row>
    <row r="1688" spans="1:3">
      <c r="A1688" s="21"/>
      <c r="B1688" s="21"/>
      <c r="C1688" s="21"/>
    </row>
    <row r="1689" spans="1:3">
      <c r="A1689" s="21"/>
      <c r="B1689" s="21"/>
      <c r="C1689" s="21"/>
    </row>
    <row r="1690" spans="1:3">
      <c r="A1690" s="21"/>
      <c r="B1690" s="21"/>
      <c r="C1690" s="21"/>
    </row>
    <row r="1691" spans="1:3">
      <c r="A1691" s="21"/>
      <c r="B1691" s="21"/>
      <c r="C1691" s="21"/>
    </row>
    <row r="1692" spans="1:3">
      <c r="A1692" s="21"/>
      <c r="B1692" s="21"/>
      <c r="C1692" s="21"/>
    </row>
    <row r="1693" spans="1:3">
      <c r="A1693" s="21"/>
      <c r="B1693" s="21"/>
      <c r="C1693" s="21"/>
    </row>
    <row r="1694" spans="1:3">
      <c r="A1694" s="21"/>
      <c r="B1694" s="21"/>
      <c r="C1694" s="21"/>
    </row>
    <row r="1695" spans="1:3">
      <c r="A1695" s="21"/>
      <c r="B1695" s="21"/>
      <c r="C1695" s="21"/>
    </row>
    <row r="1696" spans="1:3">
      <c r="A1696" s="21"/>
      <c r="B1696" s="21"/>
      <c r="C1696" s="21"/>
    </row>
    <row r="1697" spans="1:3">
      <c r="A1697" s="21"/>
      <c r="B1697" s="21"/>
      <c r="C1697" s="21"/>
    </row>
    <row r="1698" spans="1:3">
      <c r="A1698" s="21"/>
      <c r="B1698" s="21"/>
      <c r="C1698" s="21"/>
    </row>
    <row r="1699" spans="1:3">
      <c r="A1699" s="21"/>
      <c r="B1699" s="21"/>
      <c r="C1699" s="21"/>
    </row>
    <row r="1700" spans="1:3">
      <c r="A1700" s="21"/>
      <c r="B1700" s="21"/>
      <c r="C1700" s="21"/>
    </row>
    <row r="1701" spans="1:3">
      <c r="A1701" s="21"/>
      <c r="B1701" s="21"/>
      <c r="C1701" s="21"/>
    </row>
    <row r="1702" spans="1:3">
      <c r="A1702" s="21"/>
      <c r="B1702" s="21"/>
      <c r="C1702" s="21"/>
    </row>
    <row r="1703" spans="1:3">
      <c r="A1703" s="21"/>
      <c r="B1703" s="21"/>
      <c r="C1703" s="21"/>
    </row>
    <row r="1704" spans="1:3">
      <c r="A1704" s="21"/>
      <c r="B1704" s="21"/>
      <c r="C1704" s="21"/>
    </row>
    <row r="1705" spans="1:3">
      <c r="A1705" s="21"/>
      <c r="B1705" s="21"/>
      <c r="C1705" s="21"/>
    </row>
    <row r="1706" spans="1:3">
      <c r="A1706" s="21"/>
      <c r="B1706" s="21"/>
      <c r="C1706" s="21"/>
    </row>
    <row r="1707" spans="1:3">
      <c r="A1707" s="21"/>
      <c r="B1707" s="21"/>
      <c r="C1707" s="21"/>
    </row>
    <row r="1708" spans="1:3">
      <c r="A1708" s="21"/>
      <c r="B1708" s="21"/>
      <c r="C1708" s="21"/>
    </row>
    <row r="1709" spans="1:3">
      <c r="A1709" s="21"/>
      <c r="B1709" s="21"/>
      <c r="C1709" s="21"/>
    </row>
    <row r="1710" spans="1:3">
      <c r="A1710" s="21"/>
      <c r="B1710" s="21"/>
      <c r="C1710" s="21"/>
    </row>
    <row r="1711" spans="1:3">
      <c r="A1711" s="21"/>
      <c r="B1711" s="21"/>
      <c r="C1711" s="21"/>
    </row>
    <row r="1712" spans="1:3">
      <c r="A1712" s="21"/>
      <c r="B1712" s="21"/>
      <c r="C1712" s="21"/>
    </row>
    <row r="1713" spans="1:3">
      <c r="A1713" s="21"/>
      <c r="B1713" s="21"/>
      <c r="C1713" s="21"/>
    </row>
    <row r="1714" spans="1:3">
      <c r="A1714" s="21"/>
      <c r="B1714" s="21"/>
      <c r="C1714" s="21"/>
    </row>
    <row r="1715" spans="1:3">
      <c r="A1715" s="21"/>
      <c r="B1715" s="21"/>
      <c r="C1715" s="21"/>
    </row>
    <row r="1716" spans="1:3">
      <c r="A1716" s="21"/>
      <c r="B1716" s="21"/>
      <c r="C1716" s="21"/>
    </row>
    <row r="1717" spans="1:3">
      <c r="A1717" s="21"/>
      <c r="B1717" s="21"/>
      <c r="C1717" s="21"/>
    </row>
    <row r="1718" spans="1:3">
      <c r="A1718" s="21"/>
      <c r="B1718" s="21"/>
      <c r="C1718" s="21"/>
    </row>
    <row r="1719" spans="1:3">
      <c r="A1719" s="21"/>
      <c r="B1719" s="21"/>
      <c r="C1719" s="21"/>
    </row>
    <row r="1720" spans="1:3">
      <c r="A1720" s="21"/>
      <c r="B1720" s="21"/>
      <c r="C1720" s="21"/>
    </row>
    <row r="1721" spans="1:3">
      <c r="A1721" s="21"/>
      <c r="B1721" s="21"/>
      <c r="C1721" s="21"/>
    </row>
    <row r="1722" spans="1:3">
      <c r="A1722" s="21"/>
      <c r="B1722" s="21"/>
      <c r="C1722" s="21"/>
    </row>
    <row r="1723" spans="1:3">
      <c r="A1723" s="21"/>
      <c r="B1723" s="21"/>
      <c r="C1723" s="21"/>
    </row>
    <row r="1724" spans="1:3">
      <c r="A1724" s="21"/>
      <c r="B1724" s="21"/>
      <c r="C1724" s="21"/>
    </row>
    <row r="1725" spans="1:3">
      <c r="A1725" s="21"/>
      <c r="B1725" s="21"/>
      <c r="C1725" s="21"/>
    </row>
    <row r="1726" spans="1:3">
      <c r="A1726" s="21"/>
      <c r="B1726" s="21"/>
      <c r="C1726" s="21"/>
    </row>
    <row r="1727" spans="1:3">
      <c r="A1727" s="21"/>
      <c r="B1727" s="21"/>
      <c r="C1727" s="21"/>
    </row>
    <row r="1728" spans="1:3">
      <c r="A1728" s="21"/>
      <c r="B1728" s="21"/>
      <c r="C1728" s="21"/>
    </row>
    <row r="1729" spans="1:3">
      <c r="A1729" s="21"/>
      <c r="B1729" s="21"/>
      <c r="C1729" s="21"/>
    </row>
    <row r="1730" spans="1:3">
      <c r="A1730" s="21"/>
      <c r="B1730" s="21"/>
      <c r="C1730" s="21"/>
    </row>
    <row r="1731" spans="1:3">
      <c r="A1731" s="21"/>
      <c r="B1731" s="21"/>
      <c r="C1731" s="21"/>
    </row>
    <row r="1732" spans="1:3">
      <c r="A1732" s="21"/>
      <c r="B1732" s="21"/>
      <c r="C1732" s="21"/>
    </row>
    <row r="1733" spans="1:3">
      <c r="A1733" s="21"/>
      <c r="B1733" s="21"/>
      <c r="C1733" s="21"/>
    </row>
    <row r="1734" spans="1:3">
      <c r="A1734" s="21"/>
      <c r="B1734" s="21"/>
      <c r="C1734" s="21"/>
    </row>
    <row r="1735" spans="1:3">
      <c r="A1735" s="21"/>
      <c r="B1735" s="21"/>
      <c r="C1735" s="21"/>
    </row>
    <row r="1736" spans="1:3">
      <c r="A1736" s="21"/>
      <c r="B1736" s="21"/>
      <c r="C1736" s="21"/>
    </row>
    <row r="1737" spans="1:3">
      <c r="A1737" s="21"/>
      <c r="B1737" s="21"/>
      <c r="C1737" s="21"/>
    </row>
    <row r="1738" spans="1:3">
      <c r="A1738" s="21"/>
      <c r="B1738" s="21"/>
      <c r="C1738" s="21"/>
    </row>
    <row r="1739" spans="1:3">
      <c r="A1739" s="21"/>
      <c r="B1739" s="21"/>
      <c r="C1739" s="21"/>
    </row>
    <row r="1740" spans="1:3">
      <c r="A1740" s="21"/>
      <c r="B1740" s="21"/>
      <c r="C1740" s="21"/>
    </row>
    <row r="1741" spans="1:3">
      <c r="A1741" s="21"/>
      <c r="B1741" s="21"/>
      <c r="C1741" s="21"/>
    </row>
    <row r="1742" spans="1:3">
      <c r="A1742" s="21"/>
      <c r="B1742" s="21"/>
      <c r="C1742" s="21"/>
    </row>
    <row r="1743" spans="1:3">
      <c r="A1743" s="21"/>
      <c r="B1743" s="21"/>
      <c r="C1743" s="21"/>
    </row>
    <row r="1744" spans="1:3">
      <c r="A1744" s="21"/>
      <c r="B1744" s="21"/>
      <c r="C1744" s="21"/>
    </row>
    <row r="1745" spans="1:3">
      <c r="A1745" s="21"/>
      <c r="B1745" s="21"/>
      <c r="C1745" s="21"/>
    </row>
    <row r="1746" spans="1:3">
      <c r="A1746" s="21"/>
      <c r="B1746" s="21"/>
      <c r="C1746" s="21"/>
    </row>
    <row r="1747" spans="1:3">
      <c r="A1747" s="21"/>
      <c r="B1747" s="21"/>
      <c r="C1747" s="21"/>
    </row>
    <row r="1748" spans="1:3">
      <c r="A1748" s="21"/>
      <c r="B1748" s="21"/>
      <c r="C1748" s="21"/>
    </row>
    <row r="1749" spans="1:3">
      <c r="A1749" s="21"/>
      <c r="B1749" s="21"/>
      <c r="C1749" s="21"/>
    </row>
    <row r="1750" spans="1:3">
      <c r="A1750" s="21"/>
      <c r="B1750" s="21"/>
      <c r="C1750" s="21"/>
    </row>
    <row r="1751" spans="1:3">
      <c r="A1751" s="21"/>
      <c r="B1751" s="21"/>
      <c r="C1751" s="21"/>
    </row>
    <row r="1752" spans="1:3">
      <c r="A1752" s="21"/>
      <c r="B1752" s="21"/>
      <c r="C1752" s="21"/>
    </row>
    <row r="1753" spans="1:3">
      <c r="A1753" s="21"/>
      <c r="B1753" s="21"/>
      <c r="C1753" s="21"/>
    </row>
    <row r="1754" spans="1:3">
      <c r="A1754" s="21"/>
      <c r="B1754" s="21"/>
      <c r="C1754" s="21"/>
    </row>
    <row r="1755" spans="1:3">
      <c r="A1755" s="21"/>
      <c r="B1755" s="21"/>
      <c r="C1755" s="21"/>
    </row>
    <row r="1756" spans="1:3">
      <c r="A1756" s="21"/>
      <c r="B1756" s="21"/>
      <c r="C1756" s="21"/>
    </row>
    <row r="1757" spans="1:3">
      <c r="A1757" s="21"/>
      <c r="B1757" s="21"/>
      <c r="C1757" s="21"/>
    </row>
    <row r="1758" spans="1:3">
      <c r="A1758" s="21"/>
      <c r="B1758" s="21"/>
      <c r="C1758" s="21"/>
    </row>
    <row r="1759" spans="1:3">
      <c r="A1759" s="21"/>
      <c r="B1759" s="21"/>
      <c r="C1759" s="21"/>
    </row>
    <row r="1760" spans="1:3">
      <c r="A1760" s="21"/>
      <c r="B1760" s="21"/>
      <c r="C1760" s="21"/>
    </row>
    <row r="1761" spans="1:3">
      <c r="A1761" s="21"/>
      <c r="B1761" s="21"/>
      <c r="C1761" s="21"/>
    </row>
    <row r="1762" spans="1:3">
      <c r="A1762" s="21"/>
      <c r="B1762" s="21"/>
      <c r="C1762" s="21"/>
    </row>
    <row r="1763" spans="1:3">
      <c r="A1763" s="21"/>
      <c r="B1763" s="21"/>
      <c r="C1763" s="21"/>
    </row>
    <row r="1764" spans="1:3">
      <c r="A1764" s="21"/>
      <c r="B1764" s="21"/>
      <c r="C1764" s="21"/>
    </row>
    <row r="1765" spans="1:3">
      <c r="A1765" s="21"/>
      <c r="B1765" s="21"/>
      <c r="C1765" s="21"/>
    </row>
    <row r="1766" spans="1:3">
      <c r="A1766" s="21"/>
      <c r="B1766" s="21"/>
      <c r="C1766" s="21"/>
    </row>
    <row r="1767" spans="1:3">
      <c r="A1767" s="21"/>
      <c r="B1767" s="21"/>
      <c r="C1767" s="21"/>
    </row>
    <row r="1768" spans="1:3">
      <c r="A1768" s="21"/>
      <c r="B1768" s="21"/>
      <c r="C1768" s="21"/>
    </row>
    <row r="1769" spans="1:3">
      <c r="A1769" s="21"/>
      <c r="B1769" s="21"/>
      <c r="C1769" s="21"/>
    </row>
    <row r="1770" spans="1:3">
      <c r="A1770" s="21"/>
      <c r="B1770" s="21"/>
      <c r="C1770" s="21"/>
    </row>
    <row r="1771" spans="1:3">
      <c r="A1771" s="21"/>
      <c r="B1771" s="21"/>
      <c r="C1771" s="21"/>
    </row>
    <row r="1772" spans="1:3">
      <c r="A1772" s="21"/>
      <c r="B1772" s="21"/>
      <c r="C1772" s="21"/>
    </row>
    <row r="1773" spans="1:3">
      <c r="A1773" s="21"/>
      <c r="B1773" s="21"/>
      <c r="C1773" s="21"/>
    </row>
    <row r="1774" spans="1:3">
      <c r="A1774" s="21"/>
      <c r="B1774" s="21"/>
      <c r="C1774" s="21"/>
    </row>
    <row r="1775" spans="1:3">
      <c r="A1775" s="21"/>
      <c r="B1775" s="21"/>
      <c r="C1775" s="21"/>
    </row>
    <row r="1776" spans="1:3">
      <c r="A1776" s="21"/>
      <c r="B1776" s="21"/>
      <c r="C1776" s="21"/>
    </row>
    <row r="1777" spans="1:3">
      <c r="A1777" s="21"/>
      <c r="B1777" s="21"/>
      <c r="C1777" s="21"/>
    </row>
    <row r="1778" spans="1:3">
      <c r="A1778" s="21"/>
      <c r="B1778" s="21"/>
      <c r="C1778" s="21"/>
    </row>
    <row r="1779" spans="1:3">
      <c r="A1779" s="21"/>
      <c r="B1779" s="21"/>
      <c r="C1779" s="21"/>
    </row>
    <row r="1780" spans="1:3">
      <c r="A1780" s="21"/>
      <c r="B1780" s="21"/>
      <c r="C1780" s="21"/>
    </row>
    <row r="1781" spans="1:3">
      <c r="A1781" s="21"/>
      <c r="B1781" s="21"/>
      <c r="C1781" s="21"/>
    </row>
    <row r="1782" spans="1:3">
      <c r="A1782" s="21"/>
      <c r="B1782" s="21"/>
      <c r="C1782" s="21"/>
    </row>
    <row r="1783" spans="1:3">
      <c r="A1783" s="21"/>
      <c r="B1783" s="21"/>
      <c r="C1783" s="21"/>
    </row>
    <row r="1784" spans="1:3">
      <c r="A1784" s="21"/>
      <c r="B1784" s="21"/>
      <c r="C1784" s="21"/>
    </row>
    <row r="1785" spans="1:3">
      <c r="A1785" s="21"/>
      <c r="B1785" s="21"/>
      <c r="C1785" s="21"/>
    </row>
    <row r="1786" spans="1:3">
      <c r="A1786" s="21"/>
      <c r="B1786" s="21"/>
      <c r="C1786" s="21"/>
    </row>
    <row r="1787" spans="1:3">
      <c r="A1787" s="21"/>
      <c r="B1787" s="21"/>
      <c r="C1787" s="21"/>
    </row>
    <row r="1788" spans="1:3">
      <c r="A1788" s="21"/>
      <c r="B1788" s="21"/>
      <c r="C1788" s="21"/>
    </row>
    <row r="1789" spans="1:3">
      <c r="A1789" s="21"/>
      <c r="B1789" s="21"/>
      <c r="C1789" s="21"/>
    </row>
    <row r="1790" spans="1:3">
      <c r="A1790" s="21"/>
      <c r="B1790" s="21"/>
      <c r="C1790" s="21"/>
    </row>
    <row r="1791" spans="1:3">
      <c r="A1791" s="21"/>
      <c r="B1791" s="21"/>
      <c r="C1791" s="21"/>
    </row>
    <row r="1792" spans="1:3">
      <c r="A1792" s="21"/>
      <c r="B1792" s="21"/>
      <c r="C1792" s="21"/>
    </row>
    <row r="1793" spans="1:3">
      <c r="A1793" s="21"/>
      <c r="B1793" s="21"/>
      <c r="C1793" s="21"/>
    </row>
    <row r="1794" spans="1:3">
      <c r="A1794" s="21"/>
      <c r="B1794" s="21"/>
      <c r="C1794" s="21"/>
    </row>
    <row r="1795" spans="1:3">
      <c r="A1795" s="21"/>
      <c r="B1795" s="21"/>
      <c r="C1795" s="21"/>
    </row>
    <row r="1796" spans="1:3">
      <c r="A1796" s="21"/>
      <c r="B1796" s="21"/>
      <c r="C1796" s="21"/>
    </row>
    <row r="1797" spans="1:3">
      <c r="A1797" s="21"/>
      <c r="B1797" s="21"/>
      <c r="C1797" s="21"/>
    </row>
    <row r="1798" spans="1:3">
      <c r="A1798" s="21"/>
      <c r="B1798" s="21"/>
      <c r="C1798" s="21"/>
    </row>
    <row r="1799" spans="1:3">
      <c r="A1799" s="21"/>
      <c r="B1799" s="21"/>
      <c r="C1799" s="21"/>
    </row>
    <row r="1800" spans="1:3">
      <c r="A1800" s="21"/>
      <c r="B1800" s="21"/>
      <c r="C1800" s="21"/>
    </row>
    <row r="1801" spans="1:3">
      <c r="A1801" s="21"/>
      <c r="B1801" s="21"/>
      <c r="C1801" s="21"/>
    </row>
    <row r="1802" spans="1:3">
      <c r="A1802" s="21"/>
      <c r="B1802" s="21"/>
      <c r="C1802" s="21"/>
    </row>
    <row r="1803" spans="1:3">
      <c r="A1803" s="21"/>
      <c r="B1803" s="21"/>
      <c r="C1803" s="21"/>
    </row>
    <row r="1804" spans="1:3">
      <c r="A1804" s="21"/>
      <c r="B1804" s="21"/>
      <c r="C1804" s="21"/>
    </row>
    <row r="1805" spans="1:3">
      <c r="A1805" s="21"/>
      <c r="B1805" s="21"/>
      <c r="C1805" s="21"/>
    </row>
    <row r="1806" spans="1:3">
      <c r="A1806" s="21"/>
      <c r="B1806" s="21"/>
      <c r="C1806" s="21"/>
    </row>
    <row r="1807" spans="1:3">
      <c r="A1807" s="21"/>
      <c r="B1807" s="21"/>
      <c r="C1807" s="21"/>
    </row>
    <row r="1808" spans="1:3">
      <c r="A1808" s="21"/>
      <c r="B1808" s="21"/>
      <c r="C1808" s="21"/>
    </row>
    <row r="1809" spans="1:3">
      <c r="A1809" s="21"/>
      <c r="B1809" s="21"/>
      <c r="C1809" s="21"/>
    </row>
    <row r="1810" spans="1:3">
      <c r="A1810" s="21"/>
      <c r="B1810" s="21"/>
      <c r="C1810" s="21"/>
    </row>
    <row r="1811" spans="1:3">
      <c r="A1811" s="21"/>
      <c r="B1811" s="21"/>
      <c r="C1811" s="21"/>
    </row>
    <row r="1812" spans="1:3">
      <c r="A1812" s="21"/>
      <c r="B1812" s="21"/>
      <c r="C1812" s="21"/>
    </row>
    <row r="1813" spans="1:3">
      <c r="A1813" s="21"/>
      <c r="B1813" s="21"/>
      <c r="C1813" s="21"/>
    </row>
    <row r="1814" spans="1:3">
      <c r="A1814" s="21"/>
      <c r="B1814" s="21"/>
      <c r="C1814" s="21"/>
    </row>
    <row r="1815" spans="1:3">
      <c r="A1815" s="21"/>
      <c r="B1815" s="21"/>
      <c r="C1815" s="21"/>
    </row>
    <row r="1816" spans="1:3">
      <c r="A1816" s="21"/>
      <c r="B1816" s="21"/>
      <c r="C1816" s="21"/>
    </row>
    <row r="1817" spans="1:3">
      <c r="A1817" s="21"/>
      <c r="B1817" s="21"/>
      <c r="C1817" s="21"/>
    </row>
    <row r="1818" spans="1:3">
      <c r="A1818" s="21"/>
      <c r="B1818" s="21"/>
      <c r="C1818" s="21"/>
    </row>
    <row r="1819" spans="1:3">
      <c r="A1819" s="21"/>
      <c r="B1819" s="21"/>
      <c r="C1819" s="21"/>
    </row>
    <row r="1820" spans="1:3">
      <c r="A1820" s="21"/>
      <c r="B1820" s="21"/>
      <c r="C1820" s="21"/>
    </row>
    <row r="1821" spans="1:3">
      <c r="A1821" s="21"/>
      <c r="B1821" s="21"/>
      <c r="C1821" s="21"/>
    </row>
    <row r="1822" spans="1:3">
      <c r="A1822" s="21"/>
      <c r="B1822" s="21"/>
      <c r="C1822" s="21"/>
    </row>
    <row r="1823" spans="1:3">
      <c r="A1823" s="21"/>
      <c r="B1823" s="21"/>
      <c r="C1823" s="21"/>
    </row>
    <row r="1824" spans="1:3">
      <c r="A1824" s="21"/>
      <c r="B1824" s="21"/>
      <c r="C1824" s="21"/>
    </row>
    <row r="1825" spans="1:3">
      <c r="A1825" s="21"/>
      <c r="B1825" s="21"/>
      <c r="C1825" s="21"/>
    </row>
    <row r="1826" spans="1:3">
      <c r="A1826" s="21"/>
      <c r="B1826" s="21"/>
      <c r="C1826" s="21"/>
    </row>
    <row r="1827" spans="1:3">
      <c r="A1827" s="21"/>
      <c r="B1827" s="21"/>
      <c r="C1827" s="21"/>
    </row>
    <row r="1828" spans="1:3">
      <c r="A1828" s="21"/>
      <c r="B1828" s="21"/>
      <c r="C1828" s="21"/>
    </row>
    <row r="1829" spans="1:3">
      <c r="A1829" s="21"/>
      <c r="B1829" s="21"/>
      <c r="C1829" s="21"/>
    </row>
    <row r="1830" spans="1:3">
      <c r="A1830" s="21"/>
      <c r="B1830" s="21"/>
      <c r="C1830" s="21"/>
    </row>
    <row r="1831" spans="1:3">
      <c r="A1831" s="21"/>
      <c r="B1831" s="21"/>
      <c r="C1831" s="21"/>
    </row>
    <row r="1832" spans="1:3">
      <c r="A1832" s="21"/>
      <c r="B1832" s="21"/>
      <c r="C1832" s="21"/>
    </row>
    <row r="1833" spans="1:3">
      <c r="A1833" s="21"/>
      <c r="B1833" s="21"/>
      <c r="C1833" s="21"/>
    </row>
    <row r="1834" spans="1:3">
      <c r="A1834" s="21"/>
      <c r="B1834" s="21"/>
      <c r="C1834" s="21"/>
    </row>
    <row r="1835" spans="1:3">
      <c r="A1835" s="21"/>
      <c r="B1835" s="21"/>
      <c r="C1835" s="21"/>
    </row>
    <row r="1836" spans="1:3">
      <c r="A1836" s="21"/>
      <c r="B1836" s="21"/>
      <c r="C1836" s="21"/>
    </row>
    <row r="1837" spans="1:3">
      <c r="A1837" s="21"/>
      <c r="B1837" s="21"/>
      <c r="C1837" s="21"/>
    </row>
    <row r="1838" spans="1:3">
      <c r="A1838" s="21"/>
      <c r="B1838" s="21"/>
      <c r="C1838" s="21"/>
    </row>
    <row r="1839" spans="1:3">
      <c r="A1839" s="21"/>
      <c r="B1839" s="21"/>
      <c r="C1839" s="21"/>
    </row>
    <row r="1840" spans="1:3">
      <c r="A1840" s="21"/>
      <c r="B1840" s="21"/>
      <c r="C1840" s="21"/>
    </row>
    <row r="1841" spans="1:3">
      <c r="A1841" s="21"/>
      <c r="B1841" s="21"/>
      <c r="C1841" s="21"/>
    </row>
    <row r="1842" spans="1:3">
      <c r="A1842" s="21"/>
      <c r="B1842" s="21"/>
      <c r="C1842" s="21"/>
    </row>
    <row r="1843" spans="1:3">
      <c r="A1843" s="21"/>
      <c r="B1843" s="21"/>
      <c r="C1843" s="21"/>
    </row>
    <row r="1844" spans="1:3">
      <c r="A1844" s="21"/>
      <c r="B1844" s="21"/>
      <c r="C1844" s="21"/>
    </row>
    <row r="1845" spans="1:3">
      <c r="A1845" s="21"/>
      <c r="B1845" s="21"/>
      <c r="C1845" s="21"/>
    </row>
    <row r="1846" spans="1:3">
      <c r="A1846" s="21"/>
      <c r="B1846" s="21"/>
      <c r="C1846" s="21"/>
    </row>
    <row r="1847" spans="1:3">
      <c r="A1847" s="21"/>
      <c r="B1847" s="21"/>
      <c r="C1847" s="21"/>
    </row>
    <row r="1848" spans="1:3">
      <c r="A1848" s="21"/>
      <c r="B1848" s="21"/>
      <c r="C1848" s="21"/>
    </row>
    <row r="1849" spans="1:3">
      <c r="A1849" s="21"/>
      <c r="B1849" s="21"/>
      <c r="C1849" s="21"/>
    </row>
    <row r="1850" spans="1:3">
      <c r="A1850" s="21"/>
      <c r="B1850" s="21"/>
      <c r="C1850" s="21"/>
    </row>
    <row r="1851" spans="1:3">
      <c r="A1851" s="21"/>
      <c r="B1851" s="21"/>
      <c r="C1851" s="21"/>
    </row>
    <row r="1852" spans="1:3">
      <c r="A1852" s="21"/>
      <c r="B1852" s="21"/>
      <c r="C1852" s="21"/>
    </row>
    <row r="1853" spans="1:3">
      <c r="A1853" s="21"/>
      <c r="B1853" s="21"/>
      <c r="C1853" s="21"/>
    </row>
    <row r="1854" spans="1:3">
      <c r="A1854" s="21"/>
      <c r="B1854" s="21"/>
      <c r="C1854" s="21"/>
    </row>
    <row r="1855" spans="1:3">
      <c r="A1855" s="21"/>
      <c r="B1855" s="21"/>
      <c r="C1855" s="21"/>
    </row>
    <row r="1856" spans="1:3">
      <c r="A1856" s="21"/>
      <c r="B1856" s="21"/>
      <c r="C1856" s="21"/>
    </row>
    <row r="1857" spans="1:3">
      <c r="A1857" s="21"/>
      <c r="B1857" s="21"/>
      <c r="C1857" s="21"/>
    </row>
    <row r="1858" spans="1:3">
      <c r="A1858" s="21"/>
      <c r="B1858" s="21"/>
      <c r="C1858" s="21"/>
    </row>
    <row r="1859" spans="1:3">
      <c r="A1859" s="21"/>
      <c r="B1859" s="21"/>
      <c r="C1859" s="21"/>
    </row>
    <row r="1860" spans="1:3">
      <c r="A1860" s="21"/>
      <c r="B1860" s="21"/>
      <c r="C1860" s="21"/>
    </row>
    <row r="1861" spans="1:3">
      <c r="A1861" s="21"/>
      <c r="B1861" s="21"/>
      <c r="C1861" s="21"/>
    </row>
    <row r="1862" spans="1:3">
      <c r="A1862" s="21"/>
      <c r="B1862" s="21"/>
      <c r="C1862" s="21"/>
    </row>
    <row r="1863" spans="1:3">
      <c r="A1863" s="21"/>
      <c r="B1863" s="21"/>
      <c r="C1863" s="21"/>
    </row>
    <row r="1864" spans="1:3">
      <c r="A1864" s="21"/>
      <c r="B1864" s="21"/>
      <c r="C1864" s="21"/>
    </row>
    <row r="1865" spans="1:3">
      <c r="A1865" s="21"/>
      <c r="B1865" s="21"/>
      <c r="C1865" s="21"/>
    </row>
    <row r="1866" spans="1:3">
      <c r="A1866" s="21"/>
      <c r="B1866" s="21"/>
      <c r="C1866" s="21"/>
    </row>
    <row r="1867" spans="1:3">
      <c r="A1867" s="21"/>
      <c r="B1867" s="21"/>
      <c r="C1867" s="21"/>
    </row>
    <row r="1868" spans="1:3">
      <c r="A1868" s="21"/>
      <c r="B1868" s="21"/>
      <c r="C1868" s="21"/>
    </row>
    <row r="1869" spans="1:3">
      <c r="A1869" s="21"/>
      <c r="B1869" s="21"/>
      <c r="C1869" s="21"/>
    </row>
    <row r="1870" spans="1:3">
      <c r="A1870" s="21"/>
      <c r="B1870" s="21"/>
      <c r="C1870" s="21"/>
    </row>
    <row r="1871" spans="1:3">
      <c r="A1871" s="21"/>
      <c r="B1871" s="21"/>
      <c r="C1871" s="21"/>
    </row>
    <row r="1872" spans="1:3">
      <c r="A1872" s="21"/>
      <c r="B1872" s="21"/>
      <c r="C1872" s="21"/>
    </row>
    <row r="1873" spans="1:3">
      <c r="A1873" s="21"/>
      <c r="B1873" s="21"/>
      <c r="C1873" s="21"/>
    </row>
    <row r="1874" spans="1:3">
      <c r="A1874" s="21"/>
      <c r="B1874" s="21"/>
      <c r="C1874" s="21"/>
    </row>
    <row r="1875" spans="1:3">
      <c r="A1875" s="21"/>
      <c r="B1875" s="21"/>
      <c r="C1875" s="21"/>
    </row>
    <row r="1876" spans="1:3">
      <c r="A1876" s="21"/>
      <c r="B1876" s="21"/>
      <c r="C1876" s="21"/>
    </row>
    <row r="1877" spans="1:3">
      <c r="A1877" s="21"/>
      <c r="B1877" s="21"/>
      <c r="C1877" s="21"/>
    </row>
    <row r="1878" spans="1:3">
      <c r="A1878" s="21"/>
      <c r="B1878" s="21"/>
      <c r="C1878" s="21"/>
    </row>
    <row r="1879" spans="1:3">
      <c r="A1879" s="21"/>
      <c r="B1879" s="21"/>
      <c r="C1879" s="21"/>
    </row>
    <row r="1880" spans="1:3">
      <c r="A1880" s="21"/>
      <c r="B1880" s="21"/>
      <c r="C1880" s="21"/>
    </row>
    <row r="1881" spans="1:3">
      <c r="A1881" s="21"/>
      <c r="B1881" s="21"/>
      <c r="C1881" s="21"/>
    </row>
    <row r="1882" spans="1:3">
      <c r="A1882" s="21"/>
      <c r="B1882" s="21"/>
      <c r="C1882" s="21"/>
    </row>
    <row r="1883" spans="1:3">
      <c r="A1883" s="21"/>
      <c r="B1883" s="21"/>
      <c r="C1883" s="21"/>
    </row>
    <row r="1884" spans="1:3">
      <c r="A1884" s="21"/>
      <c r="B1884" s="21"/>
      <c r="C1884" s="21"/>
    </row>
    <row r="1885" spans="1:3">
      <c r="A1885" s="21"/>
      <c r="B1885" s="21"/>
      <c r="C1885" s="21"/>
    </row>
    <row r="1886" spans="1:3">
      <c r="A1886" s="21"/>
      <c r="B1886" s="21"/>
      <c r="C1886" s="21"/>
    </row>
    <row r="1887" spans="1:3">
      <c r="A1887" s="21"/>
      <c r="B1887" s="21"/>
      <c r="C1887" s="21"/>
    </row>
    <row r="1888" spans="1:3">
      <c r="A1888" s="21"/>
      <c r="B1888" s="21"/>
      <c r="C1888" s="21"/>
    </row>
    <row r="1889" spans="1:3">
      <c r="A1889" s="21"/>
      <c r="B1889" s="21"/>
      <c r="C1889" s="21"/>
    </row>
    <row r="1890" spans="1:3">
      <c r="A1890" s="21"/>
      <c r="B1890" s="21"/>
      <c r="C1890" s="21"/>
    </row>
    <row r="1891" spans="1:3">
      <c r="A1891" s="21"/>
      <c r="B1891" s="21"/>
      <c r="C1891" s="21"/>
    </row>
    <row r="1892" spans="1:3">
      <c r="A1892" s="21"/>
      <c r="B1892" s="21"/>
      <c r="C1892" s="21"/>
    </row>
    <row r="1893" spans="1:3">
      <c r="A1893" s="21"/>
      <c r="B1893" s="21"/>
      <c r="C1893" s="21"/>
    </row>
    <row r="1894" spans="1:3">
      <c r="A1894" s="21"/>
      <c r="B1894" s="21"/>
      <c r="C1894" s="21"/>
    </row>
    <row r="1895" spans="1:3">
      <c r="A1895" s="21"/>
      <c r="B1895" s="21"/>
      <c r="C1895" s="21"/>
    </row>
    <row r="1896" spans="1:3">
      <c r="A1896" s="21"/>
      <c r="B1896" s="21"/>
      <c r="C1896" s="21"/>
    </row>
    <row r="1897" spans="1:3">
      <c r="A1897" s="21"/>
      <c r="B1897" s="21"/>
      <c r="C1897" s="21"/>
    </row>
    <row r="1898" spans="1:3">
      <c r="A1898" s="21"/>
      <c r="B1898" s="21"/>
      <c r="C1898" s="21"/>
    </row>
    <row r="1899" spans="1:3">
      <c r="A1899" s="21"/>
      <c r="B1899" s="21"/>
      <c r="C1899" s="21"/>
    </row>
    <row r="1900" spans="1:3">
      <c r="A1900" s="21"/>
      <c r="B1900" s="21"/>
      <c r="C1900" s="21"/>
    </row>
    <row r="1901" spans="1:3">
      <c r="A1901" s="21"/>
      <c r="B1901" s="21"/>
      <c r="C1901" s="21"/>
    </row>
    <row r="1902" spans="1:3">
      <c r="A1902" s="21"/>
      <c r="B1902" s="21"/>
      <c r="C1902" s="21"/>
    </row>
    <row r="1903" spans="1:3">
      <c r="A1903" s="21"/>
      <c r="B1903" s="21"/>
      <c r="C1903" s="21"/>
    </row>
    <row r="1904" spans="1:3">
      <c r="A1904" s="21"/>
      <c r="B1904" s="21"/>
      <c r="C1904" s="21"/>
    </row>
    <row r="1905" spans="1:3">
      <c r="A1905" s="21"/>
      <c r="B1905" s="21"/>
      <c r="C1905" s="21"/>
    </row>
    <row r="1906" spans="1:3">
      <c r="A1906" s="21"/>
      <c r="B1906" s="21"/>
      <c r="C1906" s="21"/>
    </row>
    <row r="1907" spans="1:3">
      <c r="A1907" s="21"/>
      <c r="B1907" s="21"/>
      <c r="C1907" s="21"/>
    </row>
    <row r="1908" spans="1:3">
      <c r="A1908" s="21"/>
      <c r="B1908" s="21"/>
      <c r="C1908" s="21"/>
    </row>
    <row r="1909" spans="1:3">
      <c r="A1909" s="21"/>
      <c r="B1909" s="21"/>
      <c r="C1909" s="21"/>
    </row>
    <row r="1910" spans="1:3">
      <c r="A1910" s="21"/>
      <c r="B1910" s="21"/>
      <c r="C1910" s="21"/>
    </row>
    <row r="1911" spans="1:3">
      <c r="A1911" s="21"/>
      <c r="B1911" s="21"/>
      <c r="C1911" s="21"/>
    </row>
    <row r="1912" spans="1:3">
      <c r="A1912" s="21"/>
      <c r="B1912" s="21"/>
      <c r="C1912" s="21"/>
    </row>
    <row r="1913" spans="1:3">
      <c r="A1913" s="21"/>
      <c r="B1913" s="21"/>
      <c r="C1913" s="21"/>
    </row>
    <row r="1914" spans="1:3">
      <c r="A1914" s="21"/>
      <c r="B1914" s="21"/>
      <c r="C1914" s="21"/>
    </row>
    <row r="1915" spans="1:3">
      <c r="A1915" s="21"/>
      <c r="B1915" s="21"/>
      <c r="C1915" s="21"/>
    </row>
    <row r="1916" spans="1:3">
      <c r="A1916" s="21"/>
      <c r="B1916" s="21"/>
      <c r="C1916" s="21"/>
    </row>
    <row r="1917" spans="1:3">
      <c r="A1917" s="21"/>
      <c r="B1917" s="21"/>
      <c r="C1917" s="21"/>
    </row>
    <row r="1918" spans="1:3">
      <c r="A1918" s="21"/>
      <c r="B1918" s="21"/>
      <c r="C1918" s="21"/>
    </row>
    <row r="1919" spans="1:3">
      <c r="A1919" s="21"/>
      <c r="B1919" s="21"/>
      <c r="C1919" s="21"/>
    </row>
    <row r="1920" spans="1:3">
      <c r="A1920" s="21"/>
      <c r="B1920" s="21"/>
      <c r="C1920" s="21"/>
    </row>
    <row r="1921" spans="1:3">
      <c r="A1921" s="21"/>
      <c r="B1921" s="21"/>
      <c r="C1921" s="21"/>
    </row>
    <row r="1922" spans="1:3">
      <c r="A1922" s="21"/>
      <c r="B1922" s="21"/>
      <c r="C1922" s="21"/>
    </row>
    <row r="1923" spans="1:3">
      <c r="A1923" s="21"/>
      <c r="B1923" s="21"/>
      <c r="C1923" s="21"/>
    </row>
    <row r="1924" spans="1:3">
      <c r="A1924" s="21"/>
      <c r="B1924" s="21"/>
      <c r="C1924" s="21"/>
    </row>
    <row r="1925" spans="1:3">
      <c r="A1925" s="21"/>
      <c r="B1925" s="21"/>
      <c r="C1925" s="21"/>
    </row>
    <row r="1926" spans="1:3">
      <c r="A1926" s="21"/>
      <c r="B1926" s="21"/>
      <c r="C1926" s="21"/>
    </row>
    <row r="1927" spans="1:3">
      <c r="A1927" s="21"/>
      <c r="B1927" s="21"/>
      <c r="C1927" s="21"/>
    </row>
    <row r="1928" spans="1:3">
      <c r="A1928" s="21"/>
      <c r="B1928" s="21"/>
      <c r="C1928" s="21"/>
    </row>
    <row r="1929" spans="1:3">
      <c r="A1929" s="21"/>
      <c r="B1929" s="21"/>
      <c r="C1929" s="21"/>
    </row>
    <row r="1930" spans="1:3">
      <c r="A1930" s="21"/>
      <c r="B1930" s="21"/>
      <c r="C1930" s="21"/>
    </row>
    <row r="1931" spans="1:3">
      <c r="A1931" s="21"/>
      <c r="B1931" s="21"/>
      <c r="C1931" s="21"/>
    </row>
    <row r="1932" spans="1:3">
      <c r="A1932" s="21"/>
      <c r="B1932" s="21"/>
      <c r="C1932" s="21"/>
    </row>
    <row r="1933" spans="1:3">
      <c r="A1933" s="21"/>
      <c r="B1933" s="21"/>
      <c r="C1933" s="21"/>
    </row>
    <row r="1934" spans="1:3">
      <c r="A1934" s="21"/>
      <c r="B1934" s="21"/>
      <c r="C1934" s="21"/>
    </row>
    <row r="1935" spans="1:3">
      <c r="A1935" s="21"/>
      <c r="B1935" s="21"/>
      <c r="C1935" s="21"/>
    </row>
    <row r="1936" spans="1:3">
      <c r="A1936" s="21"/>
      <c r="B1936" s="21"/>
      <c r="C1936" s="21"/>
    </row>
    <row r="1937" spans="1:3">
      <c r="A1937" s="21"/>
      <c r="B1937" s="21"/>
      <c r="C1937" s="21"/>
    </row>
    <row r="1938" spans="1:3">
      <c r="A1938" s="21"/>
      <c r="B1938" s="21"/>
      <c r="C1938" s="21"/>
    </row>
    <row r="1939" spans="1:3">
      <c r="A1939" s="21"/>
      <c r="B1939" s="21"/>
      <c r="C1939" s="21"/>
    </row>
    <row r="1940" spans="1:3">
      <c r="A1940" s="21"/>
      <c r="B1940" s="21"/>
      <c r="C1940" s="21"/>
    </row>
    <row r="1941" spans="1:3">
      <c r="A1941" s="21"/>
      <c r="B1941" s="21"/>
      <c r="C1941" s="21"/>
    </row>
    <row r="1942" spans="1:3">
      <c r="A1942" s="21"/>
      <c r="B1942" s="21"/>
      <c r="C1942" s="21"/>
    </row>
    <row r="1943" spans="1:3">
      <c r="A1943" s="21"/>
      <c r="B1943" s="21"/>
      <c r="C1943" s="21"/>
    </row>
    <row r="1944" spans="1:3">
      <c r="A1944" s="21"/>
      <c r="B1944" s="21"/>
      <c r="C1944" s="21"/>
    </row>
    <row r="1945" spans="1:3">
      <c r="A1945" s="21"/>
      <c r="B1945" s="21"/>
      <c r="C1945" s="21"/>
    </row>
    <row r="1946" spans="1:3">
      <c r="A1946" s="21"/>
      <c r="B1946" s="21"/>
      <c r="C1946" s="21"/>
    </row>
    <row r="1947" spans="1:3">
      <c r="A1947" s="21"/>
      <c r="B1947" s="21"/>
      <c r="C1947" s="21"/>
    </row>
    <row r="1948" spans="1:3">
      <c r="A1948" s="21"/>
      <c r="B1948" s="21"/>
      <c r="C1948" s="21"/>
    </row>
    <row r="1949" spans="1:3">
      <c r="A1949" s="21"/>
      <c r="B1949" s="21"/>
      <c r="C1949" s="21"/>
    </row>
    <row r="1950" spans="1:3">
      <c r="A1950" s="21"/>
      <c r="B1950" s="21"/>
      <c r="C1950" s="21"/>
    </row>
    <row r="1951" spans="1:3">
      <c r="A1951" s="21"/>
      <c r="B1951" s="21"/>
      <c r="C1951" s="21"/>
    </row>
    <row r="1952" spans="1:3">
      <c r="A1952" s="21"/>
      <c r="B1952" s="21"/>
      <c r="C1952" s="21"/>
    </row>
    <row r="1953" spans="1:3">
      <c r="A1953" s="21"/>
      <c r="B1953" s="21"/>
      <c r="C1953" s="21"/>
    </row>
    <row r="1954" spans="1:3">
      <c r="A1954" s="21"/>
      <c r="B1954" s="21"/>
      <c r="C1954" s="21"/>
    </row>
    <row r="1955" spans="1:3">
      <c r="A1955" s="21"/>
      <c r="B1955" s="21"/>
      <c r="C1955" s="21"/>
    </row>
    <row r="1956" spans="1:3">
      <c r="A1956" s="21"/>
      <c r="B1956" s="21"/>
      <c r="C1956" s="21"/>
    </row>
    <row r="1957" spans="1:3">
      <c r="A1957" s="21"/>
      <c r="B1957" s="21"/>
      <c r="C1957" s="21"/>
    </row>
    <row r="1958" spans="1:3">
      <c r="A1958" s="21"/>
      <c r="B1958" s="21"/>
      <c r="C1958" s="21"/>
    </row>
    <row r="1959" spans="1:3">
      <c r="A1959" s="21"/>
      <c r="B1959" s="21"/>
      <c r="C1959" s="21"/>
    </row>
    <row r="1960" spans="1:3">
      <c r="A1960" s="21"/>
      <c r="B1960" s="21"/>
      <c r="C1960" s="21"/>
    </row>
    <row r="1961" spans="1:3">
      <c r="A1961" s="21"/>
      <c r="B1961" s="21"/>
      <c r="C1961" s="21"/>
    </row>
    <row r="1962" spans="1:3">
      <c r="A1962" s="21"/>
      <c r="B1962" s="21"/>
      <c r="C1962" s="21"/>
    </row>
    <row r="1963" spans="1:3">
      <c r="A1963" s="21"/>
      <c r="B1963" s="21"/>
      <c r="C1963" s="21"/>
    </row>
    <row r="1964" spans="1:3">
      <c r="A1964" s="21"/>
      <c r="B1964" s="21"/>
      <c r="C1964" s="21"/>
    </row>
    <row r="1965" spans="1:3">
      <c r="A1965" s="21"/>
      <c r="B1965" s="21"/>
      <c r="C1965" s="21"/>
    </row>
    <row r="1966" spans="1:3">
      <c r="A1966" s="21"/>
      <c r="B1966" s="21"/>
      <c r="C1966" s="21"/>
    </row>
    <row r="1967" spans="1:3">
      <c r="A1967" s="21"/>
      <c r="B1967" s="21"/>
      <c r="C1967" s="21"/>
    </row>
    <row r="1968" spans="1:3">
      <c r="A1968" s="21"/>
      <c r="B1968" s="21"/>
      <c r="C1968" s="21"/>
    </row>
    <row r="1969" spans="1:3">
      <c r="A1969" s="21"/>
      <c r="B1969" s="21"/>
      <c r="C1969" s="21"/>
    </row>
    <row r="1970" spans="1:3">
      <c r="A1970" s="21"/>
      <c r="B1970" s="21"/>
      <c r="C1970" s="21"/>
    </row>
    <row r="1971" spans="1:3">
      <c r="A1971" s="21"/>
      <c r="B1971" s="21"/>
      <c r="C1971" s="21"/>
    </row>
    <row r="1972" spans="1:3">
      <c r="A1972" s="21"/>
      <c r="B1972" s="21"/>
      <c r="C1972" s="21"/>
    </row>
    <row r="1973" spans="1:3">
      <c r="A1973" s="21"/>
      <c r="B1973" s="21"/>
      <c r="C1973" s="21"/>
    </row>
    <row r="1974" spans="1:3">
      <c r="A1974" s="21"/>
      <c r="B1974" s="21"/>
      <c r="C1974" s="21"/>
    </row>
    <row r="1975" spans="1:3">
      <c r="A1975" s="21"/>
      <c r="B1975" s="21"/>
      <c r="C1975" s="21"/>
    </row>
    <row r="1976" spans="1:3">
      <c r="A1976" s="21"/>
      <c r="B1976" s="21"/>
      <c r="C1976" s="21"/>
    </row>
    <row r="1977" spans="1:3">
      <c r="A1977" s="21"/>
      <c r="B1977" s="21"/>
      <c r="C1977" s="21"/>
    </row>
    <row r="1978" spans="1:3">
      <c r="A1978" s="21"/>
      <c r="B1978" s="21"/>
      <c r="C1978" s="21"/>
    </row>
    <row r="1979" spans="1:3">
      <c r="A1979" s="21"/>
      <c r="B1979" s="21"/>
      <c r="C1979" s="21"/>
    </row>
    <row r="1980" spans="1:3">
      <c r="A1980" s="21"/>
      <c r="B1980" s="21"/>
      <c r="C1980" s="21"/>
    </row>
    <row r="1981" spans="1:3">
      <c r="A1981" s="21"/>
      <c r="B1981" s="21"/>
      <c r="C1981" s="21"/>
    </row>
    <row r="1982" spans="1:3">
      <c r="A1982" s="21"/>
      <c r="B1982" s="21"/>
      <c r="C1982" s="21"/>
    </row>
    <row r="1983" spans="1:3">
      <c r="A1983" s="21"/>
      <c r="B1983" s="21"/>
      <c r="C1983" s="21"/>
    </row>
    <row r="1984" spans="1:3">
      <c r="A1984" s="21"/>
      <c r="B1984" s="21"/>
      <c r="C1984" s="21"/>
    </row>
    <row r="1985" spans="1:3">
      <c r="A1985" s="21"/>
      <c r="B1985" s="21"/>
      <c r="C1985" s="21"/>
    </row>
    <row r="1986" spans="1:3">
      <c r="A1986" s="21"/>
      <c r="B1986" s="21"/>
      <c r="C1986" s="21"/>
    </row>
    <row r="1987" spans="1:3">
      <c r="A1987" s="21"/>
      <c r="B1987" s="21"/>
      <c r="C1987" s="21"/>
    </row>
    <row r="1988" spans="1:3">
      <c r="A1988" s="21"/>
      <c r="B1988" s="21"/>
      <c r="C1988" s="21"/>
    </row>
    <row r="1989" spans="1:3">
      <c r="A1989" s="21"/>
      <c r="B1989" s="21"/>
      <c r="C1989" s="21"/>
    </row>
    <row r="1990" spans="1:3">
      <c r="A1990" s="21"/>
      <c r="B1990" s="21"/>
      <c r="C1990" s="21"/>
    </row>
    <row r="1991" spans="1:3">
      <c r="A1991" s="21"/>
      <c r="B1991" s="21"/>
      <c r="C1991" s="21"/>
    </row>
    <row r="1992" spans="1:3">
      <c r="A1992" s="21"/>
      <c r="B1992" s="21"/>
      <c r="C1992" s="21"/>
    </row>
    <row r="1993" spans="1:3">
      <c r="A1993" s="21"/>
      <c r="B1993" s="21"/>
      <c r="C1993" s="21"/>
    </row>
    <row r="1994" spans="1:3">
      <c r="A1994" s="21"/>
      <c r="B1994" s="21"/>
      <c r="C1994" s="21"/>
    </row>
    <row r="1995" spans="1:3">
      <c r="A1995" s="21"/>
      <c r="B1995" s="21"/>
      <c r="C1995" s="21"/>
    </row>
    <row r="1996" spans="1:3">
      <c r="A1996" s="21"/>
      <c r="B1996" s="21"/>
      <c r="C1996" s="21"/>
    </row>
    <row r="1997" spans="1:3">
      <c r="A1997" s="21"/>
      <c r="B1997" s="21"/>
      <c r="C1997" s="21"/>
    </row>
    <row r="1998" spans="1:3">
      <c r="A1998" s="21"/>
      <c r="B1998" s="21"/>
      <c r="C1998" s="21"/>
    </row>
    <row r="1999" spans="1:3">
      <c r="A1999" s="21"/>
      <c r="B1999" s="21"/>
      <c r="C1999" s="21"/>
    </row>
    <row r="2000" spans="1:3">
      <c r="A2000" s="21"/>
      <c r="B2000" s="21"/>
      <c r="C2000" s="21"/>
    </row>
    <row r="2001" spans="1:3">
      <c r="A2001" s="21"/>
      <c r="B2001" s="21"/>
      <c r="C2001" s="21"/>
    </row>
    <row r="2002" spans="1:3">
      <c r="A2002" s="21"/>
      <c r="B2002" s="21"/>
      <c r="C2002" s="21"/>
    </row>
    <row r="2003" spans="1:3">
      <c r="A2003" s="21"/>
      <c r="B2003" s="21"/>
      <c r="C2003" s="21"/>
    </row>
    <row r="2004" spans="1:3">
      <c r="A2004" s="21"/>
      <c r="B2004" s="21"/>
      <c r="C2004" s="21"/>
    </row>
    <row r="2005" spans="1:3">
      <c r="A2005" s="21"/>
      <c r="B2005" s="21"/>
      <c r="C2005" s="21"/>
    </row>
    <row r="2006" spans="1:3">
      <c r="A2006" s="21"/>
      <c r="B2006" s="21"/>
      <c r="C2006" s="21"/>
    </row>
    <row r="2007" spans="1:3">
      <c r="A2007" s="21"/>
      <c r="B2007" s="21"/>
      <c r="C2007" s="21"/>
    </row>
    <row r="2008" spans="1:3">
      <c r="A2008" s="21"/>
      <c r="B2008" s="21"/>
      <c r="C2008" s="21"/>
    </row>
    <row r="2009" spans="1:3">
      <c r="A2009" s="21"/>
      <c r="B2009" s="21"/>
      <c r="C2009" s="21"/>
    </row>
    <row r="2010" spans="1:3">
      <c r="A2010" s="21"/>
      <c r="B2010" s="21"/>
      <c r="C2010" s="21"/>
    </row>
    <row r="2011" spans="1:3">
      <c r="A2011" s="21"/>
      <c r="B2011" s="21"/>
      <c r="C2011" s="21"/>
    </row>
    <row r="2012" spans="1:3">
      <c r="A2012" s="21"/>
      <c r="B2012" s="21"/>
      <c r="C2012" s="21"/>
    </row>
    <row r="2013" spans="1:3">
      <c r="A2013" s="21"/>
      <c r="B2013" s="21"/>
      <c r="C2013" s="21"/>
    </row>
    <row r="2014" spans="1:3">
      <c r="A2014" s="21"/>
      <c r="B2014" s="21"/>
      <c r="C2014" s="21"/>
    </row>
    <row r="2015" spans="1:3">
      <c r="A2015" s="21"/>
      <c r="B2015" s="21"/>
      <c r="C2015" s="21"/>
    </row>
    <row r="2016" spans="1:3">
      <c r="A2016" s="21"/>
      <c r="B2016" s="21"/>
      <c r="C2016" s="21"/>
    </row>
    <row r="2017" spans="1:3">
      <c r="A2017" s="21"/>
      <c r="B2017" s="21"/>
      <c r="C2017" s="21"/>
    </row>
    <row r="2018" spans="1:3">
      <c r="A2018" s="21"/>
      <c r="B2018" s="21"/>
      <c r="C2018" s="21"/>
    </row>
    <row r="2019" spans="1:3">
      <c r="A2019" s="21"/>
      <c r="B2019" s="21"/>
      <c r="C2019" s="21"/>
    </row>
    <row r="2020" spans="1:3">
      <c r="A2020" s="21"/>
      <c r="B2020" s="21"/>
      <c r="C2020" s="21"/>
    </row>
    <row r="2021" spans="1:3">
      <c r="A2021" s="21"/>
      <c r="B2021" s="21"/>
      <c r="C2021" s="21"/>
    </row>
    <row r="2022" spans="1:3">
      <c r="A2022" s="21"/>
      <c r="B2022" s="21"/>
      <c r="C2022" s="21"/>
    </row>
    <row r="2023" spans="1:3">
      <c r="A2023" s="21"/>
      <c r="B2023" s="21"/>
      <c r="C2023" s="21"/>
    </row>
    <row r="2024" spans="1:3">
      <c r="A2024" s="21"/>
      <c r="B2024" s="21"/>
      <c r="C2024" s="21"/>
    </row>
    <row r="2025" spans="1:3">
      <c r="A2025" s="21"/>
      <c r="B2025" s="21"/>
      <c r="C2025" s="21"/>
    </row>
    <row r="2026" spans="1:3">
      <c r="A2026" s="21"/>
      <c r="B2026" s="21"/>
      <c r="C2026" s="21"/>
    </row>
    <row r="2027" spans="1:3">
      <c r="A2027" s="21"/>
      <c r="B2027" s="21"/>
      <c r="C2027" s="21"/>
    </row>
    <row r="2028" spans="1:3">
      <c r="A2028" s="21"/>
      <c r="B2028" s="21"/>
      <c r="C2028" s="21"/>
    </row>
    <row r="2029" spans="1:3">
      <c r="A2029" s="21"/>
      <c r="B2029" s="21"/>
      <c r="C2029" s="21"/>
    </row>
    <row r="2030" spans="1:3">
      <c r="A2030" s="21"/>
      <c r="B2030" s="21"/>
      <c r="C2030" s="21"/>
    </row>
    <row r="2031" spans="1:3">
      <c r="A2031" s="21"/>
      <c r="B2031" s="21"/>
      <c r="C2031" s="21"/>
    </row>
    <row r="2032" spans="1:3">
      <c r="A2032" s="21"/>
      <c r="B2032" s="21"/>
      <c r="C2032" s="21"/>
    </row>
    <row r="2033" spans="1:3">
      <c r="A2033" s="21"/>
      <c r="B2033" s="21"/>
      <c r="C2033" s="21"/>
    </row>
    <row r="2034" spans="1:3">
      <c r="A2034" s="21"/>
      <c r="B2034" s="21"/>
      <c r="C2034" s="21"/>
    </row>
    <row r="2035" spans="1:3">
      <c r="A2035" s="21"/>
      <c r="B2035" s="21"/>
      <c r="C2035" s="21"/>
    </row>
    <row r="2036" spans="1:3">
      <c r="A2036" s="21"/>
      <c r="B2036" s="21"/>
      <c r="C2036" s="21"/>
    </row>
    <row r="2037" spans="1:3">
      <c r="A2037" s="21"/>
      <c r="B2037" s="21"/>
      <c r="C2037" s="21"/>
    </row>
    <row r="2038" spans="1:3">
      <c r="A2038" s="21"/>
      <c r="B2038" s="21"/>
      <c r="C2038" s="21"/>
    </row>
  </sheetData>
  <sortState ref="A1:C2046">
    <sortCondition ref="A1:A2046"/>
  </sortState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2:G53"/>
  <sheetViews>
    <sheetView workbookViewId="0" xr3:uid="{7BE570AB-09E9-518F-B8F7-3F91B7162CA9}">
      <selection activeCell="J26" sqref="J26"/>
    </sheetView>
  </sheetViews>
  <sheetFormatPr defaultColWidth="8.85546875" defaultRowHeight="15"/>
  <cols>
    <col min="2" max="2" width="5.28515625" bestFit="1" customWidth="1"/>
    <col min="3" max="3" width="3.28515625" bestFit="1" customWidth="1"/>
    <col min="4" max="4" width="32.85546875" bestFit="1" customWidth="1"/>
    <col min="5" max="5" width="12.85546875" bestFit="1" customWidth="1"/>
    <col min="6" max="6" width="21.42578125" bestFit="1" customWidth="1"/>
    <col min="7" max="7" width="15" bestFit="1" customWidth="1"/>
  </cols>
  <sheetData>
    <row r="2" spans="2:7">
      <c r="B2" s="4" t="s">
        <v>107</v>
      </c>
      <c r="C2" s="1" t="s">
        <v>74</v>
      </c>
      <c r="D2" s="2" t="s">
        <v>108</v>
      </c>
      <c r="E2" s="2" t="s">
        <v>942</v>
      </c>
      <c r="F2" s="1" t="s">
        <v>705</v>
      </c>
      <c r="G2" s="1"/>
    </row>
    <row r="3" spans="2:7">
      <c r="B3" s="1" t="s">
        <v>113</v>
      </c>
      <c r="C3" s="1" t="s">
        <v>74</v>
      </c>
      <c r="D3" s="2" t="s">
        <v>114</v>
      </c>
      <c r="E3" s="2" t="s">
        <v>942</v>
      </c>
      <c r="F3" s="1" t="s">
        <v>114</v>
      </c>
      <c r="G3" s="1"/>
    </row>
    <row r="4" spans="2:7">
      <c r="B4" s="1" t="s">
        <v>119</v>
      </c>
      <c r="C4" s="1" t="s">
        <v>74</v>
      </c>
      <c r="D4" s="2" t="s">
        <v>120</v>
      </c>
      <c r="E4" s="2" t="s">
        <v>942</v>
      </c>
      <c r="F4" s="1" t="s">
        <v>708</v>
      </c>
      <c r="G4" s="1"/>
    </row>
    <row r="5" spans="2:7">
      <c r="B5" s="1" t="s">
        <v>125</v>
      </c>
      <c r="C5" s="1" t="s">
        <v>74</v>
      </c>
      <c r="D5" s="2" t="s">
        <v>126</v>
      </c>
      <c r="E5" s="2" t="s">
        <v>942</v>
      </c>
      <c r="F5" s="1" t="s">
        <v>709</v>
      </c>
      <c r="G5" s="1"/>
    </row>
    <row r="6" spans="2:7">
      <c r="B6" s="1" t="s">
        <v>205</v>
      </c>
      <c r="C6" s="1" t="s">
        <v>74</v>
      </c>
      <c r="D6" s="2" t="s">
        <v>206</v>
      </c>
      <c r="E6" s="2" t="s">
        <v>942</v>
      </c>
      <c r="F6" s="1" t="s">
        <v>732</v>
      </c>
      <c r="G6" s="1"/>
    </row>
    <row r="7" spans="2:7">
      <c r="B7" s="1" t="s">
        <v>207</v>
      </c>
      <c r="C7" s="1" t="s">
        <v>74</v>
      </c>
      <c r="D7" s="2" t="s">
        <v>208</v>
      </c>
      <c r="E7" s="2" t="s">
        <v>942</v>
      </c>
      <c r="F7" s="1" t="s">
        <v>734</v>
      </c>
      <c r="G7" s="1"/>
    </row>
    <row r="8" spans="2:7">
      <c r="B8" s="1" t="s">
        <v>239</v>
      </c>
      <c r="C8" s="1" t="s">
        <v>74</v>
      </c>
      <c r="D8" s="2" t="s">
        <v>240</v>
      </c>
      <c r="E8" s="2" t="s">
        <v>942</v>
      </c>
      <c r="F8" s="1" t="s">
        <v>735</v>
      </c>
      <c r="G8" s="1"/>
    </row>
    <row r="9" spans="2:7">
      <c r="B9" s="1" t="s">
        <v>243</v>
      </c>
      <c r="C9" s="1" t="s">
        <v>74</v>
      </c>
      <c r="D9" s="2" t="s">
        <v>244</v>
      </c>
      <c r="E9" s="2" t="s">
        <v>942</v>
      </c>
      <c r="F9" s="1" t="s">
        <v>736</v>
      </c>
      <c r="G9" s="1"/>
    </row>
    <row r="10" spans="2:7">
      <c r="B10" s="1" t="s">
        <v>287</v>
      </c>
      <c r="C10" s="1" t="s">
        <v>74</v>
      </c>
      <c r="D10" s="2" t="s">
        <v>288</v>
      </c>
      <c r="E10" s="2" t="s">
        <v>942</v>
      </c>
      <c r="F10" s="1" t="s">
        <v>304</v>
      </c>
      <c r="G10" s="1"/>
    </row>
    <row r="11" spans="2:7">
      <c r="B11" s="1" t="s">
        <v>111</v>
      </c>
      <c r="C11" s="1" t="s">
        <v>26</v>
      </c>
      <c r="D11" s="2" t="s">
        <v>112</v>
      </c>
      <c r="E11" s="2" t="s">
        <v>943</v>
      </c>
      <c r="F11" s="1" t="s">
        <v>825</v>
      </c>
      <c r="G11" s="1"/>
    </row>
    <row r="12" spans="2:7">
      <c r="B12" s="1" t="s">
        <v>163</v>
      </c>
      <c r="C12" s="1" t="s">
        <v>26</v>
      </c>
      <c r="D12" s="2" t="s">
        <v>164</v>
      </c>
      <c r="E12" s="2" t="s">
        <v>943</v>
      </c>
      <c r="F12" s="1" t="s">
        <v>828</v>
      </c>
      <c r="G12" s="1"/>
    </row>
    <row r="13" spans="2:7">
      <c r="B13" s="1" t="s">
        <v>6</v>
      </c>
      <c r="C13" s="1" t="s">
        <v>7</v>
      </c>
      <c r="D13" s="2" t="s">
        <v>8</v>
      </c>
      <c r="E13" s="2" t="s">
        <v>944</v>
      </c>
      <c r="F13" s="1" t="s">
        <v>598</v>
      </c>
      <c r="G13" s="8"/>
    </row>
    <row r="14" spans="2:7">
      <c r="B14" s="1" t="s">
        <v>36</v>
      </c>
      <c r="C14" s="1" t="s">
        <v>7</v>
      </c>
      <c r="D14" s="2" t="s">
        <v>37</v>
      </c>
      <c r="E14" s="2" t="s">
        <v>944</v>
      </c>
      <c r="F14" s="1" t="s">
        <v>605</v>
      </c>
      <c r="G14" s="9"/>
    </row>
    <row r="15" spans="2:7">
      <c r="B15" s="1" t="s">
        <v>45</v>
      </c>
      <c r="C15" s="1" t="s">
        <v>7</v>
      </c>
      <c r="D15" s="2" t="s">
        <v>46</v>
      </c>
      <c r="E15" s="2" t="s">
        <v>944</v>
      </c>
      <c r="F15" s="1" t="s">
        <v>608</v>
      </c>
      <c r="G15" s="9"/>
    </row>
    <row r="16" spans="2:7">
      <c r="B16" s="1" t="s">
        <v>60</v>
      </c>
      <c r="C16" s="1" t="s">
        <v>7</v>
      </c>
      <c r="D16" s="2" t="s">
        <v>61</v>
      </c>
      <c r="E16" s="2" t="s">
        <v>944</v>
      </c>
      <c r="F16" s="1" t="s">
        <v>609</v>
      </c>
      <c r="G16" s="9"/>
    </row>
    <row r="17" spans="2:7">
      <c r="B17" s="1" t="s">
        <v>69</v>
      </c>
      <c r="C17" s="1" t="s">
        <v>7</v>
      </c>
      <c r="D17" s="2" t="s">
        <v>70</v>
      </c>
      <c r="E17" s="2" t="s">
        <v>944</v>
      </c>
      <c r="F17" s="1" t="s">
        <v>614</v>
      </c>
      <c r="G17" s="4"/>
    </row>
    <row r="18" spans="2:7">
      <c r="B18" s="1" t="s">
        <v>121</v>
      </c>
      <c r="C18" s="1" t="s">
        <v>7</v>
      </c>
      <c r="D18" s="2" t="s">
        <v>122</v>
      </c>
      <c r="E18" s="2" t="s">
        <v>944</v>
      </c>
      <c r="F18" s="1" t="s">
        <v>618</v>
      </c>
      <c r="G18" s="1"/>
    </row>
    <row r="19" spans="2:7">
      <c r="B19" s="1" t="s">
        <v>123</v>
      </c>
      <c r="C19" s="1" t="s">
        <v>7</v>
      </c>
      <c r="D19" s="2" t="s">
        <v>124</v>
      </c>
      <c r="E19" s="2" t="s">
        <v>944</v>
      </c>
      <c r="F19" s="1" t="s">
        <v>619</v>
      </c>
      <c r="G19" s="1"/>
    </row>
    <row r="20" spans="2:7">
      <c r="B20" s="1" t="s">
        <v>129</v>
      </c>
      <c r="C20" s="1" t="s">
        <v>7</v>
      </c>
      <c r="D20" s="2" t="s">
        <v>130</v>
      </c>
      <c r="E20" s="2" t="s">
        <v>944</v>
      </c>
      <c r="F20" s="1" t="s">
        <v>859</v>
      </c>
      <c r="G20" s="1"/>
    </row>
    <row r="21" spans="2:7">
      <c r="B21" s="1" t="s">
        <v>143</v>
      </c>
      <c r="C21" s="1" t="s">
        <v>7</v>
      </c>
      <c r="D21" s="2" t="s">
        <v>144</v>
      </c>
      <c r="E21" s="2" t="s">
        <v>944</v>
      </c>
      <c r="F21" s="1" t="s">
        <v>623</v>
      </c>
      <c r="G21" s="12"/>
    </row>
    <row r="22" spans="2:7">
      <c r="B22" s="1" t="s">
        <v>153</v>
      </c>
      <c r="C22" s="1" t="s">
        <v>7</v>
      </c>
      <c r="D22" s="2" t="s">
        <v>154</v>
      </c>
      <c r="E22" s="2" t="s">
        <v>944</v>
      </c>
      <c r="F22" s="1" t="s">
        <v>624</v>
      </c>
      <c r="G22" s="1"/>
    </row>
    <row r="23" spans="2:7">
      <c r="B23" s="1" t="s">
        <v>155</v>
      </c>
      <c r="C23" s="1" t="s">
        <v>7</v>
      </c>
      <c r="D23" s="2" t="s">
        <v>156</v>
      </c>
      <c r="E23" s="2" t="s">
        <v>944</v>
      </c>
      <c r="F23" s="1" t="s">
        <v>625</v>
      </c>
      <c r="G23" s="1"/>
    </row>
    <row r="24" spans="2:7">
      <c r="B24" s="1" t="s">
        <v>157</v>
      </c>
      <c r="C24" s="1" t="s">
        <v>7</v>
      </c>
      <c r="D24" s="2" t="s">
        <v>158</v>
      </c>
      <c r="E24" s="2" t="s">
        <v>944</v>
      </c>
      <c r="F24" s="1" t="s">
        <v>628</v>
      </c>
      <c r="G24" s="1"/>
    </row>
    <row r="25" spans="2:7">
      <c r="B25" s="1" t="s">
        <v>183</v>
      </c>
      <c r="C25" s="1" t="s">
        <v>7</v>
      </c>
      <c r="D25" s="2" t="s">
        <v>184</v>
      </c>
      <c r="E25" s="2" t="s">
        <v>944</v>
      </c>
      <c r="F25" s="1" t="s">
        <v>636</v>
      </c>
      <c r="G25" s="1"/>
    </row>
    <row r="26" spans="2:7">
      <c r="B26" s="1" t="s">
        <v>185</v>
      </c>
      <c r="C26" s="1" t="s">
        <v>7</v>
      </c>
      <c r="D26" s="2" t="s">
        <v>186</v>
      </c>
      <c r="E26" s="2" t="s">
        <v>944</v>
      </c>
      <c r="F26" s="1" t="s">
        <v>637</v>
      </c>
      <c r="G26" s="1"/>
    </row>
    <row r="27" spans="2:7">
      <c r="B27" s="1" t="s">
        <v>203</v>
      </c>
      <c r="C27" s="1" t="s">
        <v>7</v>
      </c>
      <c r="D27" s="2" t="s">
        <v>204</v>
      </c>
      <c r="E27" s="2" t="s">
        <v>944</v>
      </c>
      <c r="F27" s="1" t="s">
        <v>598</v>
      </c>
      <c r="G27" s="1"/>
    </row>
    <row r="28" spans="2:7">
      <c r="B28" s="1" t="s">
        <v>231</v>
      </c>
      <c r="C28" s="1" t="s">
        <v>7</v>
      </c>
      <c r="D28" s="2" t="s">
        <v>232</v>
      </c>
      <c r="E28" s="2" t="s">
        <v>944</v>
      </c>
      <c r="F28" s="1" t="s">
        <v>644</v>
      </c>
      <c r="G28" s="1"/>
    </row>
    <row r="29" spans="2:7">
      <c r="B29" s="1" t="s">
        <v>249</v>
      </c>
      <c r="C29" s="1" t="s">
        <v>7</v>
      </c>
      <c r="D29" s="2" t="s">
        <v>250</v>
      </c>
      <c r="E29" s="2" t="s">
        <v>944</v>
      </c>
      <c r="F29" s="1" t="s">
        <v>646</v>
      </c>
      <c r="G29" s="1"/>
    </row>
    <row r="30" spans="2:7">
      <c r="B30" s="1" t="s">
        <v>251</v>
      </c>
      <c r="C30" s="1" t="s">
        <v>7</v>
      </c>
      <c r="D30" s="2" t="s">
        <v>252</v>
      </c>
      <c r="E30" s="2" t="s">
        <v>944</v>
      </c>
      <c r="F30" s="1" t="s">
        <v>649</v>
      </c>
      <c r="G30" s="1"/>
    </row>
    <row r="31" spans="2:7">
      <c r="B31" s="1" t="s">
        <v>263</v>
      </c>
      <c r="C31" s="1" t="s">
        <v>7</v>
      </c>
      <c r="D31" s="2" t="s">
        <v>264</v>
      </c>
      <c r="E31" s="2" t="s">
        <v>944</v>
      </c>
      <c r="F31" s="1" t="s">
        <v>650</v>
      </c>
      <c r="G31" s="1"/>
    </row>
    <row r="32" spans="2:7">
      <c r="B32" s="1" t="s">
        <v>271</v>
      </c>
      <c r="C32" s="1" t="s">
        <v>7</v>
      </c>
      <c r="D32" s="2" t="s">
        <v>272</v>
      </c>
      <c r="E32" s="2" t="s">
        <v>944</v>
      </c>
      <c r="F32" s="1" t="s">
        <v>652</v>
      </c>
      <c r="G32" s="1"/>
    </row>
    <row r="33" spans="2:7">
      <c r="B33" s="1" t="s">
        <v>273</v>
      </c>
      <c r="C33" s="1" t="s">
        <v>7</v>
      </c>
      <c r="D33" s="2" t="s">
        <v>274</v>
      </c>
      <c r="E33" s="2" t="s">
        <v>944</v>
      </c>
      <c r="F33" s="1" t="s">
        <v>653</v>
      </c>
      <c r="G33" s="1"/>
    </row>
    <row r="34" spans="2:7">
      <c r="B34" s="1" t="s">
        <v>275</v>
      </c>
      <c r="C34" s="1" t="s">
        <v>7</v>
      </c>
      <c r="D34" s="2" t="s">
        <v>276</v>
      </c>
      <c r="E34" s="2" t="s">
        <v>944</v>
      </c>
      <c r="F34" s="1" t="s">
        <v>655</v>
      </c>
      <c r="G34" s="1"/>
    </row>
    <row r="35" spans="2:7">
      <c r="B35" s="1" t="s">
        <v>277</v>
      </c>
      <c r="C35" s="1" t="s">
        <v>7</v>
      </c>
      <c r="D35" s="2" t="s">
        <v>278</v>
      </c>
      <c r="E35" s="2" t="s">
        <v>944</v>
      </c>
      <c r="F35" s="1" t="s">
        <v>656</v>
      </c>
      <c r="G35" s="1"/>
    </row>
    <row r="36" spans="2:7">
      <c r="B36" s="1" t="s">
        <v>285</v>
      </c>
      <c r="C36" s="1" t="s">
        <v>7</v>
      </c>
      <c r="D36" s="2" t="s">
        <v>286</v>
      </c>
      <c r="E36" s="2" t="s">
        <v>944</v>
      </c>
      <c r="F36" s="1" t="s">
        <v>286</v>
      </c>
      <c r="G36" s="1"/>
    </row>
    <row r="37" spans="2:7">
      <c r="B37" s="1" t="s">
        <v>297</v>
      </c>
      <c r="C37" s="1" t="s">
        <v>7</v>
      </c>
      <c r="D37" s="2" t="s">
        <v>298</v>
      </c>
      <c r="E37" s="2" t="s">
        <v>944</v>
      </c>
      <c r="F37" s="1" t="s">
        <v>659</v>
      </c>
      <c r="G37" s="1"/>
    </row>
    <row r="38" spans="2:7">
      <c r="B38" s="1" t="s">
        <v>299</v>
      </c>
      <c r="C38" s="1" t="s">
        <v>7</v>
      </c>
      <c r="D38" s="2" t="s">
        <v>300</v>
      </c>
      <c r="E38" s="2" t="s">
        <v>944</v>
      </c>
      <c r="F38" s="1" t="s">
        <v>300</v>
      </c>
      <c r="G38" s="1"/>
    </row>
    <row r="39" spans="2:7">
      <c r="B39" s="1" t="s">
        <v>323</v>
      </c>
      <c r="C39" s="1" t="s">
        <v>7</v>
      </c>
      <c r="D39" s="2" t="s">
        <v>324</v>
      </c>
      <c r="E39" s="2" t="s">
        <v>944</v>
      </c>
      <c r="F39" s="1" t="s">
        <v>663</v>
      </c>
      <c r="G39" s="19"/>
    </row>
    <row r="40" spans="2:7">
      <c r="B40" s="1" t="s">
        <v>331</v>
      </c>
      <c r="C40" s="1" t="s">
        <v>7</v>
      </c>
      <c r="D40" s="2" t="s">
        <v>332</v>
      </c>
      <c r="E40" s="2" t="s">
        <v>944</v>
      </c>
      <c r="F40" s="1" t="s">
        <v>664</v>
      </c>
      <c r="G40" s="1"/>
    </row>
    <row r="41" spans="2:7">
      <c r="B41" s="1" t="s">
        <v>335</v>
      </c>
      <c r="C41" s="1" t="s">
        <v>7</v>
      </c>
      <c r="D41" s="2" t="s">
        <v>336</v>
      </c>
      <c r="E41" s="2" t="s">
        <v>944</v>
      </c>
      <c r="F41" s="1" t="s">
        <v>668</v>
      </c>
      <c r="G41" s="1"/>
    </row>
    <row r="42" spans="2:7">
      <c r="B42" s="1" t="s">
        <v>337</v>
      </c>
      <c r="C42" s="1" t="s">
        <v>7</v>
      </c>
      <c r="D42" s="2" t="s">
        <v>338</v>
      </c>
      <c r="E42" s="2" t="s">
        <v>944</v>
      </c>
      <c r="F42" s="1" t="s">
        <v>671</v>
      </c>
      <c r="G42" s="1"/>
    </row>
    <row r="43" spans="2:7">
      <c r="B43" s="1" t="s">
        <v>341</v>
      </c>
      <c r="C43" s="1" t="s">
        <v>7</v>
      </c>
      <c r="D43" s="2" t="s">
        <v>342</v>
      </c>
      <c r="E43" s="2" t="s">
        <v>944</v>
      </c>
      <c r="F43" s="1" t="s">
        <v>672</v>
      </c>
      <c r="G43" s="4"/>
    </row>
    <row r="44" spans="2:7">
      <c r="B44" s="1" t="s">
        <v>347</v>
      </c>
      <c r="C44" s="1" t="s">
        <v>7</v>
      </c>
      <c r="D44" s="2" t="s">
        <v>348</v>
      </c>
      <c r="E44" s="2" t="s">
        <v>944</v>
      </c>
      <c r="F44" s="1" t="s">
        <v>673</v>
      </c>
      <c r="G44" s="4"/>
    </row>
    <row r="45" spans="2:7">
      <c r="B45" s="1" t="s">
        <v>355</v>
      </c>
      <c r="C45" s="1" t="s">
        <v>7</v>
      </c>
      <c r="D45" s="2" t="s">
        <v>356</v>
      </c>
      <c r="E45" s="2" t="s">
        <v>945</v>
      </c>
      <c r="F45" s="1" t="s">
        <v>675</v>
      </c>
      <c r="G45" s="1"/>
    </row>
    <row r="46" spans="2:7">
      <c r="B46" s="1" t="s">
        <v>361</v>
      </c>
      <c r="C46" s="1" t="s">
        <v>7</v>
      </c>
      <c r="D46" s="2" t="s">
        <v>362</v>
      </c>
      <c r="E46" s="2" t="s">
        <v>944</v>
      </c>
      <c r="F46" s="1" t="s">
        <v>677</v>
      </c>
      <c r="G46" s="1"/>
    </row>
    <row r="47" spans="2:7">
      <c r="B47" s="1" t="s">
        <v>365</v>
      </c>
      <c r="C47" s="1" t="s">
        <v>7</v>
      </c>
      <c r="D47" s="2" t="s">
        <v>366</v>
      </c>
      <c r="E47" s="2" t="s">
        <v>944</v>
      </c>
      <c r="F47" s="1" t="s">
        <v>679</v>
      </c>
      <c r="G47" s="1"/>
    </row>
    <row r="48" spans="2:7">
      <c r="B48" s="1" t="s">
        <v>367</v>
      </c>
      <c r="C48" s="1" t="s">
        <v>7</v>
      </c>
      <c r="D48" s="2" t="s">
        <v>368</v>
      </c>
      <c r="E48" s="2" t="s">
        <v>944</v>
      </c>
      <c r="F48" s="1" t="s">
        <v>681</v>
      </c>
      <c r="G48" s="1"/>
    </row>
    <row r="49" spans="2:7">
      <c r="B49" s="1" t="s">
        <v>369</v>
      </c>
      <c r="C49" s="1" t="s">
        <v>7</v>
      </c>
      <c r="D49" s="2" t="s">
        <v>370</v>
      </c>
      <c r="E49" s="2" t="s">
        <v>944</v>
      </c>
      <c r="F49" s="1" t="s">
        <v>682</v>
      </c>
      <c r="G49" s="1"/>
    </row>
    <row r="50" spans="2:7">
      <c r="B50" s="1" t="s">
        <v>373</v>
      </c>
      <c r="C50" s="1" t="s">
        <v>7</v>
      </c>
      <c r="D50" s="2" t="s">
        <v>374</v>
      </c>
      <c r="E50" s="2" t="s">
        <v>944</v>
      </c>
      <c r="F50" s="1" t="s">
        <v>683</v>
      </c>
      <c r="G50" s="1"/>
    </row>
    <row r="51" spans="2:7">
      <c r="B51" s="1" t="s">
        <v>375</v>
      </c>
      <c r="C51" s="1" t="s">
        <v>7</v>
      </c>
      <c r="D51" s="2" t="s">
        <v>376</v>
      </c>
      <c r="E51" s="2" t="s">
        <v>944</v>
      </c>
      <c r="F51" s="1" t="s">
        <v>684</v>
      </c>
      <c r="G51" s="1"/>
    </row>
    <row r="52" spans="2:7">
      <c r="B52" s="1" t="s">
        <v>541</v>
      </c>
      <c r="C52" s="1" t="s">
        <v>7</v>
      </c>
      <c r="D52" s="2" t="s">
        <v>542</v>
      </c>
      <c r="E52" s="2" t="s">
        <v>944</v>
      </c>
      <c r="F52" s="1" t="s">
        <v>428</v>
      </c>
      <c r="G52" s="4"/>
    </row>
    <row r="53" spans="2:7">
      <c r="B53" s="1" t="s">
        <v>559</v>
      </c>
      <c r="C53" s="1" t="s">
        <v>7</v>
      </c>
      <c r="D53" s="2" t="s">
        <v>560</v>
      </c>
      <c r="E53" s="2" t="s">
        <v>944</v>
      </c>
      <c r="F53" s="1" t="s">
        <v>598</v>
      </c>
      <c r="G53" s="4"/>
    </row>
  </sheetData>
  <sortState ref="B2:G62">
    <sortCondition ref="C2:C62"/>
  </sortState>
  <pageMargins left="0.7" right="0.7" top="0.75" bottom="0.75" header="0.3" footer="0.3"/>
  <pageSetup paperSize="9"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61"/>
  <sheetViews>
    <sheetView tabSelected="1" topLeftCell="P1" workbookViewId="0" xr3:uid="{958C4451-9541-5A59-BF78-D2F731DF1C81}">
      <selection activeCell="P2" sqref="A2:XFD2"/>
    </sheetView>
  </sheetViews>
  <sheetFormatPr defaultColWidth="8.85546875" defaultRowHeight="15"/>
  <cols>
    <col min="3" max="3" width="32.85546875" bestFit="1" customWidth="1"/>
    <col min="4" max="4" width="21.42578125" bestFit="1" customWidth="1"/>
    <col min="5" max="5" width="22.42578125" bestFit="1" customWidth="1"/>
    <col min="6" max="6" width="48.85546875" bestFit="1" customWidth="1"/>
    <col min="7" max="7" width="6.140625" style="47" bestFit="1" customWidth="1"/>
    <col min="8" max="8" width="5.42578125" bestFit="1" customWidth="1"/>
    <col min="9" max="9" width="10.42578125" bestFit="1" customWidth="1"/>
    <col min="10" max="10" width="9.140625" bestFit="1" customWidth="1"/>
    <col min="11" max="11" width="9.28515625" bestFit="1" customWidth="1"/>
    <col min="12" max="12" width="9.28515625" customWidth="1"/>
    <col min="13" max="13" width="20" style="39" bestFit="1" customWidth="1"/>
    <col min="14" max="14" width="18.7109375" style="39" bestFit="1" customWidth="1"/>
    <col min="15" max="15" width="26.28515625" bestFit="1" customWidth="1"/>
    <col min="16" max="16" width="19" bestFit="1" customWidth="1"/>
    <col min="17" max="17" width="26" bestFit="1" customWidth="1"/>
    <col min="18" max="18" width="12.85546875" customWidth="1"/>
    <col min="19" max="19" width="12.85546875" bestFit="1" customWidth="1"/>
    <col min="20" max="20" width="11.42578125" bestFit="1" customWidth="1"/>
    <col min="21" max="21" width="6.7109375" bestFit="1" customWidth="1"/>
    <col min="22" max="22" width="14.42578125" bestFit="1" customWidth="1"/>
  </cols>
  <sheetData>
    <row r="1" spans="1:45">
      <c r="A1" s="24" t="s">
        <v>0</v>
      </c>
      <c r="B1" s="24" t="s">
        <v>1</v>
      </c>
      <c r="C1" s="24" t="s">
        <v>2</v>
      </c>
      <c r="D1" s="24" t="s">
        <v>563</v>
      </c>
      <c r="E1" s="24" t="s">
        <v>564</v>
      </c>
      <c r="F1" s="24" t="s">
        <v>565</v>
      </c>
      <c r="G1" s="31" t="s">
        <v>18</v>
      </c>
      <c r="H1" s="31" t="s">
        <v>21</v>
      </c>
      <c r="I1" s="31" t="s">
        <v>566</v>
      </c>
      <c r="J1" s="31" t="s">
        <v>28</v>
      </c>
      <c r="K1" s="31" t="s">
        <v>567</v>
      </c>
      <c r="L1" s="31" t="s">
        <v>568</v>
      </c>
      <c r="M1" s="37" t="s">
        <v>569</v>
      </c>
      <c r="N1" s="37" t="s">
        <v>570</v>
      </c>
      <c r="O1" s="24" t="s">
        <v>571</v>
      </c>
      <c r="P1" s="24" t="s">
        <v>572</v>
      </c>
      <c r="Q1" s="24" t="s">
        <v>573</v>
      </c>
      <c r="R1" s="42" t="s">
        <v>574</v>
      </c>
      <c r="S1" s="44" t="s">
        <v>575</v>
      </c>
      <c r="T1" s="44" t="s">
        <v>576</v>
      </c>
      <c r="U1" s="31" t="s">
        <v>55</v>
      </c>
      <c r="V1" s="31" t="s">
        <v>577</v>
      </c>
      <c r="W1" s="31" t="s">
        <v>578</v>
      </c>
      <c r="X1" s="31" t="s">
        <v>579</v>
      </c>
      <c r="Y1" s="31" t="s">
        <v>580</v>
      </c>
      <c r="Z1" s="31" t="s">
        <v>581</v>
      </c>
      <c r="AA1" s="31" t="s">
        <v>582</v>
      </c>
      <c r="AB1" s="31" t="s">
        <v>583</v>
      </c>
      <c r="AC1" s="31" t="s">
        <v>584</v>
      </c>
      <c r="AD1" s="31" t="s">
        <v>56</v>
      </c>
      <c r="AE1" s="31" t="s">
        <v>585</v>
      </c>
      <c r="AF1" s="31" t="s">
        <v>586</v>
      </c>
      <c r="AG1" s="31" t="s">
        <v>587</v>
      </c>
      <c r="AH1" s="31" t="s">
        <v>588</v>
      </c>
      <c r="AI1" s="31" t="s">
        <v>589</v>
      </c>
      <c r="AJ1" s="31" t="s">
        <v>590</v>
      </c>
      <c r="AK1" s="31" t="s">
        <v>591</v>
      </c>
      <c r="AL1" s="31" t="s">
        <v>592</v>
      </c>
      <c r="AM1" s="31" t="s">
        <v>593</v>
      </c>
      <c r="AN1" s="31" t="s">
        <v>594</v>
      </c>
      <c r="AO1" s="31" t="s">
        <v>595</v>
      </c>
      <c r="AP1" s="31" t="s">
        <v>596</v>
      </c>
      <c r="AQ1" s="31" t="s">
        <v>597</v>
      </c>
      <c r="AR1" s="31" t="s">
        <v>57</v>
      </c>
    </row>
    <row r="2" spans="1:45">
      <c r="A2" s="1" t="s">
        <v>6</v>
      </c>
      <c r="B2" s="1" t="s">
        <v>7</v>
      </c>
      <c r="C2" s="2" t="s">
        <v>8</v>
      </c>
      <c r="D2" s="1" t="s">
        <v>598</v>
      </c>
      <c r="E2" s="8"/>
      <c r="F2" s="2" t="s">
        <v>599</v>
      </c>
      <c r="G2" s="35" t="s">
        <v>600</v>
      </c>
      <c r="H2" s="35"/>
      <c r="I2" s="35"/>
      <c r="J2" s="35"/>
      <c r="K2" s="35"/>
      <c r="L2" s="35" t="s">
        <v>601</v>
      </c>
      <c r="M2" s="38">
        <f>(G2*'Posities per Display'!$G$2)+(H2*'Posities per Display'!$G$8)+(J2*'Posities per Display'!$G$7)+(I2*'Posities per Display'!$G$10)+(K2*('Posities per Display'!$G$9-45))</f>
        <v>480</v>
      </c>
      <c r="N2" s="38">
        <f>(L2*'Posities per Display'!$G$12)+(K2*('Posities per Display'!$G$9-45))</f>
        <v>90</v>
      </c>
      <c r="O2" s="43">
        <f t="shared" ref="O2:O33" si="0">M2-P2-Q2</f>
        <v>285</v>
      </c>
      <c r="P2" s="1">
        <f t="shared" ref="P2:P33" si="1">V2+W2+X2+Y2+Z2+AA2+AB2+AC2+AD2+AE2+AH2+AI2+AJ2+AK2+AL2+AM2+AN2+AO2+AP2+AQ2+AS2</f>
        <v>120</v>
      </c>
      <c r="Q2" s="1">
        <f>U2+AF2+AG2</f>
        <v>75</v>
      </c>
      <c r="R2" s="45">
        <f>O2/M2</f>
        <v>0.59375</v>
      </c>
      <c r="S2" s="45">
        <f>P2/M2</f>
        <v>0.25</v>
      </c>
      <c r="T2" s="45">
        <f>Q2/M2</f>
        <v>0.15625</v>
      </c>
      <c r="U2" s="33">
        <v>25</v>
      </c>
      <c r="V2" s="33">
        <v>15</v>
      </c>
      <c r="W2" s="33">
        <v>8</v>
      </c>
      <c r="X2" s="33">
        <v>7</v>
      </c>
      <c r="Y2" s="33">
        <v>15</v>
      </c>
      <c r="Z2" s="33">
        <v>8</v>
      </c>
      <c r="AA2" s="33">
        <v>7</v>
      </c>
      <c r="AB2" s="33">
        <v>15</v>
      </c>
      <c r="AC2" s="33">
        <v>8</v>
      </c>
      <c r="AD2" s="33">
        <v>7</v>
      </c>
      <c r="AE2" s="33">
        <v>15</v>
      </c>
      <c r="AF2" s="33">
        <v>15</v>
      </c>
      <c r="AG2" s="33">
        <v>35</v>
      </c>
      <c r="AH2" s="33">
        <v>7</v>
      </c>
      <c r="AI2" s="33">
        <v>8</v>
      </c>
      <c r="AJ2" s="1"/>
      <c r="AK2" s="1"/>
      <c r="AL2" s="1"/>
      <c r="AM2" s="1"/>
      <c r="AN2" s="1"/>
      <c r="AO2" s="1"/>
      <c r="AP2" s="1"/>
      <c r="AQ2" s="1"/>
      <c r="AR2" s="33">
        <v>30</v>
      </c>
      <c r="AS2" s="33"/>
    </row>
    <row r="3" spans="1:45">
      <c r="A3" s="1" t="s">
        <v>22</v>
      </c>
      <c r="B3" s="1" t="s">
        <v>7</v>
      </c>
      <c r="C3" s="2" t="s">
        <v>23</v>
      </c>
      <c r="D3" s="1" t="s">
        <v>602</v>
      </c>
      <c r="E3" s="9"/>
      <c r="F3" s="2" t="s">
        <v>603</v>
      </c>
      <c r="G3" s="35" t="s">
        <v>604</v>
      </c>
      <c r="H3" s="35"/>
      <c r="I3" s="35"/>
      <c r="J3" s="35" t="s">
        <v>601</v>
      </c>
      <c r="K3" s="35"/>
      <c r="L3" s="35" t="s">
        <v>601</v>
      </c>
      <c r="M3" s="38">
        <f>(G3*'Posities per Display'!$G$2)+(H3*'Posities per Display'!$G$8)+(J3*'Posities per Display'!$G$7)+(I3*'Posities per Display'!$G$10)+(K3*('Posities per Display'!$G$9-45))</f>
        <v>640</v>
      </c>
      <c r="N3" s="38">
        <f>(L3*'Posities per Display'!$G$12)+(K3*('Posities per Display'!$G$9-45))</f>
        <v>90</v>
      </c>
      <c r="O3" s="1">
        <f t="shared" si="0"/>
        <v>445</v>
      </c>
      <c r="P3" s="1">
        <f t="shared" si="1"/>
        <v>120</v>
      </c>
      <c r="Q3" s="1">
        <f t="shared" ref="Q3" si="2">U3+AF3+AG3</f>
        <v>75</v>
      </c>
      <c r="R3" s="45">
        <f t="shared" ref="R3:R61" si="3">O3/M3</f>
        <v>0.6953125</v>
      </c>
      <c r="S3" s="45">
        <f t="shared" ref="S3:S61" si="4">P3/M3</f>
        <v>0.1875</v>
      </c>
      <c r="T3" s="45">
        <f t="shared" ref="T3:T61" si="5">Q3/M3</f>
        <v>0.1171875</v>
      </c>
      <c r="U3" s="33">
        <v>25</v>
      </c>
      <c r="V3" s="33">
        <v>15</v>
      </c>
      <c r="W3" s="33">
        <v>8</v>
      </c>
      <c r="X3" s="33">
        <v>7</v>
      </c>
      <c r="Y3" s="33">
        <v>15</v>
      </c>
      <c r="Z3" s="33">
        <v>8</v>
      </c>
      <c r="AA3" s="33">
        <v>7</v>
      </c>
      <c r="AB3" s="33">
        <v>15</v>
      </c>
      <c r="AC3" s="33">
        <v>8</v>
      </c>
      <c r="AD3" s="33">
        <v>7</v>
      </c>
      <c r="AE3" s="33">
        <v>15</v>
      </c>
      <c r="AF3" s="33">
        <v>15</v>
      </c>
      <c r="AG3" s="33">
        <v>35</v>
      </c>
      <c r="AH3" s="33">
        <v>7</v>
      </c>
      <c r="AI3" s="33">
        <v>8</v>
      </c>
      <c r="AJ3" s="1"/>
      <c r="AK3" s="1"/>
      <c r="AL3" s="1"/>
      <c r="AM3" s="1"/>
      <c r="AN3" s="1"/>
      <c r="AO3" s="1"/>
      <c r="AP3" s="1"/>
      <c r="AQ3" s="1"/>
      <c r="AR3" s="33">
        <v>30</v>
      </c>
      <c r="AS3" s="33"/>
    </row>
    <row r="4" spans="1:45">
      <c r="A4" s="1" t="s">
        <v>36</v>
      </c>
      <c r="B4" s="1" t="s">
        <v>7</v>
      </c>
      <c r="C4" s="2" t="s">
        <v>37</v>
      </c>
      <c r="D4" s="1" t="s">
        <v>605</v>
      </c>
      <c r="E4" s="9"/>
      <c r="F4" s="2" t="s">
        <v>606</v>
      </c>
      <c r="G4" s="35" t="s">
        <v>604</v>
      </c>
      <c r="H4" s="35"/>
      <c r="I4" s="35"/>
      <c r="J4" s="35"/>
      <c r="K4" s="35"/>
      <c r="L4" s="35" t="s">
        <v>601</v>
      </c>
      <c r="M4" s="38">
        <f>(G4*'Posities per Display'!$G$2)+(H4*'Posities per Display'!$G$8)+(J4*'Posities per Display'!$G$7)+(I4*'Posities per Display'!$G$10)+(K4*('Posities per Display'!$G$9-45))</f>
        <v>560</v>
      </c>
      <c r="N4" s="38">
        <f>(L4*'Posities per Display'!$G$12)+(K4*('Posities per Display'!$G$9-45))</f>
        <v>90</v>
      </c>
      <c r="O4" s="1">
        <f t="shared" si="0"/>
        <v>365</v>
      </c>
      <c r="P4" s="1">
        <f t="shared" si="1"/>
        <v>120</v>
      </c>
      <c r="Q4" s="1">
        <f t="shared" ref="Q4:Q59" si="6">U4+AF4+AG4</f>
        <v>75</v>
      </c>
      <c r="R4" s="45">
        <f t="shared" si="3"/>
        <v>0.6517857142857143</v>
      </c>
      <c r="S4" s="45">
        <f t="shared" si="4"/>
        <v>0.21428571428571427</v>
      </c>
      <c r="T4" s="45">
        <f t="shared" si="5"/>
        <v>0.13392857142857142</v>
      </c>
      <c r="U4" s="33">
        <v>25</v>
      </c>
      <c r="V4" s="33">
        <v>15</v>
      </c>
      <c r="W4" s="33">
        <v>8</v>
      </c>
      <c r="X4" s="33">
        <v>7</v>
      </c>
      <c r="Y4" s="33">
        <v>15</v>
      </c>
      <c r="Z4" s="33">
        <v>8</v>
      </c>
      <c r="AA4" s="33">
        <v>7</v>
      </c>
      <c r="AB4" s="33">
        <v>15</v>
      </c>
      <c r="AC4" s="33">
        <v>8</v>
      </c>
      <c r="AD4" s="33">
        <v>7</v>
      </c>
      <c r="AE4" s="33">
        <v>15</v>
      </c>
      <c r="AF4" s="33">
        <v>15</v>
      </c>
      <c r="AG4" s="33">
        <v>35</v>
      </c>
      <c r="AH4" s="33">
        <v>7</v>
      </c>
      <c r="AI4" s="33">
        <v>8</v>
      </c>
      <c r="AJ4" s="1"/>
      <c r="AK4" s="1"/>
      <c r="AL4" s="1"/>
      <c r="AM4" s="1"/>
      <c r="AN4" s="1"/>
      <c r="AO4" s="1"/>
      <c r="AP4" s="1"/>
      <c r="AQ4" s="1"/>
      <c r="AR4" s="33">
        <v>30</v>
      </c>
      <c r="AS4" s="33"/>
    </row>
    <row r="5" spans="1:45">
      <c r="A5" s="1" t="s">
        <v>42</v>
      </c>
      <c r="B5" s="1" t="s">
        <v>7</v>
      </c>
      <c r="C5" s="2" t="s">
        <v>43</v>
      </c>
      <c r="D5" s="1" t="s">
        <v>607</v>
      </c>
      <c r="E5" s="9"/>
      <c r="F5" s="2" t="s">
        <v>606</v>
      </c>
      <c r="G5" s="35" t="s">
        <v>604</v>
      </c>
      <c r="H5" s="35"/>
      <c r="I5" s="35"/>
      <c r="J5" s="35"/>
      <c r="K5" s="35"/>
      <c r="L5" s="35" t="s">
        <v>601</v>
      </c>
      <c r="M5" s="38">
        <f>(G5*'Posities per Display'!$G$2)+(H5*'Posities per Display'!$G$8)+(J5*'Posities per Display'!$G$7)+(I5*'Posities per Display'!$G$10)+(K5*('Posities per Display'!$G$9-45))</f>
        <v>560</v>
      </c>
      <c r="N5" s="38">
        <f>(L5*'Posities per Display'!$G$12)+(K5*('Posities per Display'!$G$9-45))</f>
        <v>90</v>
      </c>
      <c r="O5" s="1">
        <f t="shared" si="0"/>
        <v>365</v>
      </c>
      <c r="P5" s="1">
        <f t="shared" si="1"/>
        <v>120</v>
      </c>
      <c r="Q5" s="1">
        <f t="shared" si="6"/>
        <v>75</v>
      </c>
      <c r="R5" s="45">
        <f t="shared" si="3"/>
        <v>0.6517857142857143</v>
      </c>
      <c r="S5" s="45">
        <f t="shared" si="4"/>
        <v>0.21428571428571427</v>
      </c>
      <c r="T5" s="45">
        <f t="shared" si="5"/>
        <v>0.13392857142857142</v>
      </c>
      <c r="U5" s="33">
        <v>25</v>
      </c>
      <c r="V5" s="33">
        <v>15</v>
      </c>
      <c r="W5" s="33">
        <v>8</v>
      </c>
      <c r="X5" s="33">
        <v>7</v>
      </c>
      <c r="Y5" s="33">
        <v>15</v>
      </c>
      <c r="Z5" s="33">
        <v>8</v>
      </c>
      <c r="AA5" s="33">
        <v>7</v>
      </c>
      <c r="AB5" s="33">
        <v>15</v>
      </c>
      <c r="AC5" s="33">
        <v>8</v>
      </c>
      <c r="AD5" s="33">
        <v>7</v>
      </c>
      <c r="AE5" s="33">
        <v>15</v>
      </c>
      <c r="AF5" s="33">
        <v>15</v>
      </c>
      <c r="AG5" s="33">
        <v>35</v>
      </c>
      <c r="AH5" s="33">
        <v>7</v>
      </c>
      <c r="AI5" s="33">
        <v>8</v>
      </c>
      <c r="AJ5" s="1"/>
      <c r="AK5" s="1"/>
      <c r="AL5" s="1"/>
      <c r="AM5" s="1"/>
      <c r="AN5" s="1"/>
      <c r="AO5" s="1"/>
      <c r="AP5" s="1"/>
      <c r="AQ5" s="1"/>
      <c r="AR5" s="33">
        <v>30</v>
      </c>
      <c r="AS5" s="33"/>
    </row>
    <row r="6" spans="1:45">
      <c r="A6" s="1" t="s">
        <v>45</v>
      </c>
      <c r="B6" s="1" t="s">
        <v>7</v>
      </c>
      <c r="C6" s="2" t="s">
        <v>46</v>
      </c>
      <c r="D6" s="1" t="s">
        <v>608</v>
      </c>
      <c r="E6" s="9"/>
      <c r="F6" s="2" t="s">
        <v>599</v>
      </c>
      <c r="G6" s="35" t="s">
        <v>600</v>
      </c>
      <c r="H6" s="35"/>
      <c r="I6" s="35"/>
      <c r="J6" s="35"/>
      <c r="K6" s="35"/>
      <c r="L6" s="35" t="s">
        <v>601</v>
      </c>
      <c r="M6" s="38">
        <f>(G6*'Posities per Display'!$G$2)+(H6*'Posities per Display'!$G$8)+(J6*'Posities per Display'!$G$7)+(I6*'Posities per Display'!$G$10)+(K6*('Posities per Display'!$G$9-45))</f>
        <v>480</v>
      </c>
      <c r="N6" s="38">
        <f>(L6*'Posities per Display'!$G$12)+(K6*('Posities per Display'!$G$9-45))</f>
        <v>90</v>
      </c>
      <c r="O6" s="1">
        <f t="shared" si="0"/>
        <v>285</v>
      </c>
      <c r="P6" s="1">
        <f t="shared" si="1"/>
        <v>120</v>
      </c>
      <c r="Q6" s="1">
        <f t="shared" si="6"/>
        <v>75</v>
      </c>
      <c r="R6" s="45">
        <f t="shared" si="3"/>
        <v>0.59375</v>
      </c>
      <c r="S6" s="45">
        <f t="shared" si="4"/>
        <v>0.25</v>
      </c>
      <c r="T6" s="45">
        <f t="shared" si="5"/>
        <v>0.15625</v>
      </c>
      <c r="U6" s="33">
        <v>25</v>
      </c>
      <c r="V6" s="33">
        <v>15</v>
      </c>
      <c r="W6" s="33">
        <v>8</v>
      </c>
      <c r="X6" s="33">
        <v>7</v>
      </c>
      <c r="Y6" s="33">
        <v>15</v>
      </c>
      <c r="Z6" s="33">
        <v>8</v>
      </c>
      <c r="AA6" s="33">
        <v>7</v>
      </c>
      <c r="AB6" s="33">
        <v>15</v>
      </c>
      <c r="AC6" s="33">
        <v>8</v>
      </c>
      <c r="AD6" s="33">
        <v>7</v>
      </c>
      <c r="AE6" s="33">
        <v>15</v>
      </c>
      <c r="AF6" s="33">
        <v>15</v>
      </c>
      <c r="AG6" s="33">
        <v>35</v>
      </c>
      <c r="AH6" s="33">
        <v>7</v>
      </c>
      <c r="AI6" s="33">
        <v>8</v>
      </c>
      <c r="AJ6" s="1"/>
      <c r="AK6" s="1"/>
      <c r="AL6" s="1"/>
      <c r="AM6" s="1"/>
      <c r="AN6" s="1"/>
      <c r="AO6" s="1"/>
      <c r="AP6" s="1"/>
      <c r="AQ6" s="1"/>
      <c r="AR6" s="33">
        <v>30</v>
      </c>
      <c r="AS6" s="33"/>
    </row>
    <row r="7" spans="1:45">
      <c r="A7" s="1" t="s">
        <v>60</v>
      </c>
      <c r="B7" s="1" t="s">
        <v>7</v>
      </c>
      <c r="C7" s="2" t="s">
        <v>61</v>
      </c>
      <c r="D7" s="1" t="s">
        <v>609</v>
      </c>
      <c r="E7" s="9"/>
      <c r="F7" s="2" t="s">
        <v>599</v>
      </c>
      <c r="G7" s="35" t="s">
        <v>600</v>
      </c>
      <c r="H7" s="35"/>
      <c r="I7" s="35"/>
      <c r="J7" s="35"/>
      <c r="K7" s="35"/>
      <c r="L7" s="35" t="s">
        <v>601</v>
      </c>
      <c r="M7" s="38">
        <f>(G7*'Posities per Display'!$G$2)+(H7*'Posities per Display'!$G$8)+(J7*'Posities per Display'!$G$7)+(I7*'Posities per Display'!$G$10)+(K7*('Posities per Display'!$G$9-45))</f>
        <v>480</v>
      </c>
      <c r="N7" s="38">
        <f>(L7*'Posities per Display'!$G$12)+(K7*('Posities per Display'!$G$9-45))</f>
        <v>90</v>
      </c>
      <c r="O7" s="1">
        <f t="shared" si="0"/>
        <v>285</v>
      </c>
      <c r="P7" s="1">
        <f t="shared" si="1"/>
        <v>120</v>
      </c>
      <c r="Q7" s="1">
        <f t="shared" si="6"/>
        <v>75</v>
      </c>
      <c r="R7" s="45">
        <f t="shared" si="3"/>
        <v>0.59375</v>
      </c>
      <c r="S7" s="45">
        <f t="shared" si="4"/>
        <v>0.25</v>
      </c>
      <c r="T7" s="45">
        <f t="shared" si="5"/>
        <v>0.15625</v>
      </c>
      <c r="U7" s="33">
        <v>25</v>
      </c>
      <c r="V7" s="33">
        <v>15</v>
      </c>
      <c r="W7" s="33">
        <v>8</v>
      </c>
      <c r="X7" s="33">
        <v>7</v>
      </c>
      <c r="Y7" s="33">
        <v>15</v>
      </c>
      <c r="Z7" s="33">
        <v>8</v>
      </c>
      <c r="AA7" s="33">
        <v>7</v>
      </c>
      <c r="AB7" s="33">
        <v>15</v>
      </c>
      <c r="AC7" s="33">
        <v>8</v>
      </c>
      <c r="AD7" s="33">
        <v>7</v>
      </c>
      <c r="AE7" s="33">
        <v>15</v>
      </c>
      <c r="AF7" s="33">
        <v>15</v>
      </c>
      <c r="AG7" s="33">
        <v>35</v>
      </c>
      <c r="AH7" s="33">
        <v>7</v>
      </c>
      <c r="AI7" s="33">
        <v>8</v>
      </c>
      <c r="AJ7" s="1"/>
      <c r="AK7" s="1"/>
      <c r="AL7" s="1"/>
      <c r="AM7" s="1"/>
      <c r="AN7" s="1"/>
      <c r="AO7" s="1"/>
      <c r="AP7" s="1"/>
      <c r="AQ7" s="1"/>
      <c r="AR7" s="33">
        <v>30</v>
      </c>
      <c r="AS7" s="33"/>
    </row>
    <row r="8" spans="1:45">
      <c r="A8" s="1" t="s">
        <v>63</v>
      </c>
      <c r="B8" s="1" t="s">
        <v>7</v>
      </c>
      <c r="C8" s="2" t="s">
        <v>64</v>
      </c>
      <c r="D8" s="1" t="s">
        <v>610</v>
      </c>
      <c r="E8" s="9"/>
      <c r="F8" s="2" t="s">
        <v>611</v>
      </c>
      <c r="G8" s="35" t="s">
        <v>612</v>
      </c>
      <c r="H8" s="35" t="s">
        <v>601</v>
      </c>
      <c r="I8" s="35"/>
      <c r="J8" s="35" t="s">
        <v>613</v>
      </c>
      <c r="K8" s="35"/>
      <c r="L8" s="35" t="s">
        <v>601</v>
      </c>
      <c r="M8" s="38">
        <f>(G8*'Posities per Display'!$G$2)+(H8*'Posities per Display'!$G$8)+(J8*'Posities per Display'!$G$7)+(I8*'Posities per Display'!$G$10)+(K8*('Posities per Display'!$G$9-45))</f>
        <v>445</v>
      </c>
      <c r="N8" s="38">
        <f>(L8*'Posities per Display'!$G$12)+(K8*('Posities per Display'!$G$9-45))</f>
        <v>90</v>
      </c>
      <c r="O8" s="1">
        <f t="shared" si="0"/>
        <v>250</v>
      </c>
      <c r="P8" s="1">
        <f t="shared" si="1"/>
        <v>120</v>
      </c>
      <c r="Q8" s="1">
        <f t="shared" si="6"/>
        <v>75</v>
      </c>
      <c r="R8" s="45">
        <f t="shared" si="3"/>
        <v>0.5617977528089888</v>
      </c>
      <c r="S8" s="45">
        <f t="shared" si="4"/>
        <v>0.2696629213483146</v>
      </c>
      <c r="T8" s="45">
        <f t="shared" si="5"/>
        <v>0.16853932584269662</v>
      </c>
      <c r="U8" s="33">
        <v>25</v>
      </c>
      <c r="V8" s="33">
        <v>15</v>
      </c>
      <c r="W8" s="33">
        <v>8</v>
      </c>
      <c r="X8" s="33">
        <v>7</v>
      </c>
      <c r="Y8" s="33">
        <v>15</v>
      </c>
      <c r="Z8" s="33">
        <v>8</v>
      </c>
      <c r="AA8" s="33">
        <v>7</v>
      </c>
      <c r="AB8" s="33">
        <v>15</v>
      </c>
      <c r="AC8" s="33">
        <v>8</v>
      </c>
      <c r="AD8" s="33">
        <v>7</v>
      </c>
      <c r="AE8" s="33">
        <v>15</v>
      </c>
      <c r="AF8" s="33">
        <v>15</v>
      </c>
      <c r="AG8" s="33">
        <v>35</v>
      </c>
      <c r="AH8" s="33">
        <v>7</v>
      </c>
      <c r="AI8" s="33">
        <v>8</v>
      </c>
      <c r="AJ8" s="1"/>
      <c r="AK8" s="1"/>
      <c r="AL8" s="1"/>
      <c r="AM8" s="1"/>
      <c r="AN8" s="1"/>
      <c r="AO8" s="1"/>
      <c r="AP8" s="1"/>
      <c r="AQ8" s="1"/>
      <c r="AR8" s="33">
        <v>30</v>
      </c>
      <c r="AS8" s="33"/>
    </row>
    <row r="9" spans="1:45">
      <c r="A9" s="1" t="s">
        <v>69</v>
      </c>
      <c r="B9" s="1" t="s">
        <v>7</v>
      </c>
      <c r="C9" s="2" t="s">
        <v>70</v>
      </c>
      <c r="D9" s="1" t="s">
        <v>614</v>
      </c>
      <c r="E9" s="4"/>
      <c r="F9" s="2" t="s">
        <v>615</v>
      </c>
      <c r="G9" s="35" t="s">
        <v>604</v>
      </c>
      <c r="H9" s="35"/>
      <c r="I9" s="35"/>
      <c r="J9" s="35"/>
      <c r="K9" s="35"/>
      <c r="L9" s="35" t="s">
        <v>601</v>
      </c>
      <c r="M9" s="38">
        <f>(G9*'Posities per Display'!$G$2)+(H9*'Posities per Display'!$G$8)+(J9*'Posities per Display'!$G$7)+(I9*'Posities per Display'!$G$10)+(K9*('Posities per Display'!$G$9-45))</f>
        <v>560</v>
      </c>
      <c r="N9" s="38">
        <f>(L9*'Posities per Display'!$G$12)+(K9*('Posities per Display'!$G$9-45))</f>
        <v>90</v>
      </c>
      <c r="O9" s="1">
        <f t="shared" si="0"/>
        <v>365</v>
      </c>
      <c r="P9" s="1">
        <f t="shared" si="1"/>
        <v>120</v>
      </c>
      <c r="Q9" s="1">
        <f t="shared" si="6"/>
        <v>75</v>
      </c>
      <c r="R9" s="45">
        <f t="shared" si="3"/>
        <v>0.6517857142857143</v>
      </c>
      <c r="S9" s="45">
        <f t="shared" si="4"/>
        <v>0.21428571428571427</v>
      </c>
      <c r="T9" s="45">
        <f t="shared" si="5"/>
        <v>0.13392857142857142</v>
      </c>
      <c r="U9" s="33">
        <v>25</v>
      </c>
      <c r="V9" s="33">
        <v>15</v>
      </c>
      <c r="W9" s="33">
        <v>8</v>
      </c>
      <c r="X9" s="33">
        <v>7</v>
      </c>
      <c r="Y9" s="33">
        <v>15</v>
      </c>
      <c r="Z9" s="33">
        <v>8</v>
      </c>
      <c r="AA9" s="33">
        <v>7</v>
      </c>
      <c r="AB9" s="33">
        <v>15</v>
      </c>
      <c r="AC9" s="33">
        <v>8</v>
      </c>
      <c r="AD9" s="33">
        <v>7</v>
      </c>
      <c r="AE9" s="33">
        <v>15</v>
      </c>
      <c r="AF9" s="33">
        <v>15</v>
      </c>
      <c r="AG9" s="33">
        <v>35</v>
      </c>
      <c r="AH9" s="33">
        <v>7</v>
      </c>
      <c r="AI9" s="33">
        <v>8</v>
      </c>
      <c r="AJ9" s="1"/>
      <c r="AK9" s="1"/>
      <c r="AL9" s="1"/>
      <c r="AM9" s="1"/>
      <c r="AN9" s="1"/>
      <c r="AO9" s="1"/>
      <c r="AP9" s="1"/>
      <c r="AQ9" s="1"/>
      <c r="AR9" s="33">
        <v>30</v>
      </c>
      <c r="AS9" s="33"/>
    </row>
    <row r="10" spans="1:45">
      <c r="A10" s="1" t="s">
        <v>71</v>
      </c>
      <c r="B10" s="1" t="s">
        <v>7</v>
      </c>
      <c r="C10" s="2" t="s">
        <v>72</v>
      </c>
      <c r="D10" s="1" t="s">
        <v>616</v>
      </c>
      <c r="E10" s="4"/>
      <c r="F10" s="2" t="s">
        <v>617</v>
      </c>
      <c r="G10" s="35" t="s">
        <v>604</v>
      </c>
      <c r="H10" s="35" t="s">
        <v>601</v>
      </c>
      <c r="I10" s="35"/>
      <c r="J10" s="35"/>
      <c r="K10" s="35"/>
      <c r="L10" s="35" t="s">
        <v>601</v>
      </c>
      <c r="M10" s="38">
        <f>(G10*'Posities per Display'!$G$2)+(H10*'Posities per Display'!$G$8)+(J10*'Posities per Display'!$G$7)+(I10*'Posities per Display'!$G$10)+(K10*('Posities per Display'!$G$9-45))</f>
        <v>605</v>
      </c>
      <c r="N10" s="38">
        <f>(L10*'Posities per Display'!$G$12)+(K10*('Posities per Display'!$G$9-45))</f>
        <v>90</v>
      </c>
      <c r="O10" s="1">
        <f t="shared" si="0"/>
        <v>410</v>
      </c>
      <c r="P10" s="1">
        <f t="shared" si="1"/>
        <v>120</v>
      </c>
      <c r="Q10" s="1">
        <f t="shared" si="6"/>
        <v>75</v>
      </c>
      <c r="R10" s="45">
        <f t="shared" si="3"/>
        <v>0.6776859504132231</v>
      </c>
      <c r="S10" s="45">
        <f t="shared" si="4"/>
        <v>0.19834710743801653</v>
      </c>
      <c r="T10" s="45">
        <f t="shared" si="5"/>
        <v>0.12396694214876033</v>
      </c>
      <c r="U10" s="33">
        <v>25</v>
      </c>
      <c r="V10" s="33">
        <v>15</v>
      </c>
      <c r="W10" s="33">
        <v>8</v>
      </c>
      <c r="X10" s="33">
        <v>7</v>
      </c>
      <c r="Y10" s="33">
        <v>15</v>
      </c>
      <c r="Z10" s="33">
        <v>8</v>
      </c>
      <c r="AA10" s="33">
        <v>7</v>
      </c>
      <c r="AB10" s="33">
        <v>15</v>
      </c>
      <c r="AC10" s="33">
        <v>8</v>
      </c>
      <c r="AD10" s="33">
        <v>7</v>
      </c>
      <c r="AE10" s="33">
        <v>15</v>
      </c>
      <c r="AF10" s="33">
        <v>15</v>
      </c>
      <c r="AG10" s="33">
        <v>35</v>
      </c>
      <c r="AH10" s="33">
        <v>7</v>
      </c>
      <c r="AI10" s="33">
        <v>8</v>
      </c>
      <c r="AJ10" s="1"/>
      <c r="AK10" s="1"/>
      <c r="AL10" s="1"/>
      <c r="AM10" s="1"/>
      <c r="AN10" s="1"/>
      <c r="AO10" s="1"/>
      <c r="AP10" s="1"/>
      <c r="AQ10" s="1"/>
      <c r="AR10" s="33">
        <v>30</v>
      </c>
      <c r="AS10" s="33"/>
    </row>
    <row r="11" spans="1:45">
      <c r="A11" s="1" t="s">
        <v>121</v>
      </c>
      <c r="B11" s="1" t="s">
        <v>7</v>
      </c>
      <c r="C11" s="2" t="s">
        <v>122</v>
      </c>
      <c r="D11" s="1" t="s">
        <v>618</v>
      </c>
      <c r="E11" s="1"/>
      <c r="F11" s="2" t="s">
        <v>615</v>
      </c>
      <c r="G11" s="35" t="s">
        <v>604</v>
      </c>
      <c r="H11" s="35"/>
      <c r="I11" s="35"/>
      <c r="J11" s="35"/>
      <c r="K11" s="35"/>
      <c r="L11" s="35" t="s">
        <v>601</v>
      </c>
      <c r="M11" s="38">
        <f>(G11*'Posities per Display'!$G$2)+(H11*'Posities per Display'!$G$8)+(J11*'Posities per Display'!$G$7)+(I11*'Posities per Display'!$G$10)+(K11*('Posities per Display'!$G$9-45))</f>
        <v>560</v>
      </c>
      <c r="N11" s="38">
        <f>(L11*'Posities per Display'!$G$12)+(K11*('Posities per Display'!$G$9-45))</f>
        <v>90</v>
      </c>
      <c r="O11" s="1">
        <f t="shared" si="0"/>
        <v>365</v>
      </c>
      <c r="P11" s="1">
        <f t="shared" si="1"/>
        <v>120</v>
      </c>
      <c r="Q11" s="1">
        <f t="shared" si="6"/>
        <v>75</v>
      </c>
      <c r="R11" s="45">
        <f t="shared" si="3"/>
        <v>0.6517857142857143</v>
      </c>
      <c r="S11" s="45">
        <f t="shared" si="4"/>
        <v>0.21428571428571427</v>
      </c>
      <c r="T11" s="45">
        <f t="shared" si="5"/>
        <v>0.13392857142857142</v>
      </c>
      <c r="U11" s="33">
        <v>25</v>
      </c>
      <c r="V11" s="33">
        <v>15</v>
      </c>
      <c r="W11" s="33">
        <v>8</v>
      </c>
      <c r="X11" s="33">
        <v>7</v>
      </c>
      <c r="Y11" s="33">
        <v>15</v>
      </c>
      <c r="Z11" s="33">
        <v>8</v>
      </c>
      <c r="AA11" s="33">
        <v>7</v>
      </c>
      <c r="AB11" s="33">
        <v>15</v>
      </c>
      <c r="AC11" s="33">
        <v>8</v>
      </c>
      <c r="AD11" s="33">
        <v>7</v>
      </c>
      <c r="AE11" s="33">
        <v>15</v>
      </c>
      <c r="AF11" s="33">
        <v>15</v>
      </c>
      <c r="AG11" s="33">
        <v>35</v>
      </c>
      <c r="AH11" s="33">
        <v>7</v>
      </c>
      <c r="AI11" s="33">
        <v>8</v>
      </c>
      <c r="AJ11" s="1"/>
      <c r="AK11" s="1"/>
      <c r="AL11" s="1"/>
      <c r="AM11" s="1"/>
      <c r="AN11" s="1"/>
      <c r="AO11" s="1"/>
      <c r="AP11" s="1"/>
      <c r="AQ11" s="1"/>
      <c r="AR11" s="33">
        <v>30</v>
      </c>
      <c r="AS11" s="33"/>
    </row>
    <row r="12" spans="1:45">
      <c r="A12" s="1" t="s">
        <v>123</v>
      </c>
      <c r="B12" s="1" t="s">
        <v>7</v>
      </c>
      <c r="C12" s="2" t="s">
        <v>124</v>
      </c>
      <c r="D12" s="1" t="s">
        <v>619</v>
      </c>
      <c r="E12" s="1"/>
      <c r="F12" s="2" t="s">
        <v>620</v>
      </c>
      <c r="G12" s="35" t="s">
        <v>600</v>
      </c>
      <c r="H12" s="35"/>
      <c r="I12" s="35" t="s">
        <v>601</v>
      </c>
      <c r="J12" s="35"/>
      <c r="K12" s="35"/>
      <c r="L12" s="35" t="s">
        <v>601</v>
      </c>
      <c r="M12" s="38">
        <f>(G12*'Posities per Display'!$G$2)+(H12*'Posities per Display'!$G$8)+(J12*'Posities per Display'!$G$7)+(I12*'Posities per Display'!$G$10)+(K12*('Posities per Display'!$G$9-45))</f>
        <v>520</v>
      </c>
      <c r="N12" s="38">
        <f>(L12*'Posities per Display'!$G$12)+(K12*('Posities per Display'!$G$9-45))</f>
        <v>90</v>
      </c>
      <c r="O12" s="1">
        <f t="shared" si="0"/>
        <v>325</v>
      </c>
      <c r="P12" s="1">
        <f t="shared" si="1"/>
        <v>120</v>
      </c>
      <c r="Q12" s="1">
        <f t="shared" si="6"/>
        <v>75</v>
      </c>
      <c r="R12" s="45">
        <f t="shared" si="3"/>
        <v>0.625</v>
      </c>
      <c r="S12" s="45">
        <f t="shared" si="4"/>
        <v>0.23076923076923078</v>
      </c>
      <c r="T12" s="45">
        <f t="shared" si="5"/>
        <v>0.14423076923076922</v>
      </c>
      <c r="U12" s="33">
        <v>25</v>
      </c>
      <c r="V12" s="33">
        <v>15</v>
      </c>
      <c r="W12" s="33">
        <v>8</v>
      </c>
      <c r="X12" s="33">
        <v>7</v>
      </c>
      <c r="Y12" s="33">
        <v>15</v>
      </c>
      <c r="Z12" s="33">
        <v>8</v>
      </c>
      <c r="AA12" s="33">
        <v>7</v>
      </c>
      <c r="AB12" s="33">
        <v>15</v>
      </c>
      <c r="AC12" s="33">
        <v>8</v>
      </c>
      <c r="AD12" s="33">
        <v>7</v>
      </c>
      <c r="AE12" s="33">
        <v>15</v>
      </c>
      <c r="AF12" s="33">
        <v>15</v>
      </c>
      <c r="AG12" s="33">
        <v>35</v>
      </c>
      <c r="AH12" s="33">
        <v>7</v>
      </c>
      <c r="AI12" s="33">
        <v>8</v>
      </c>
      <c r="AJ12" s="1"/>
      <c r="AK12" s="1"/>
      <c r="AL12" s="1"/>
      <c r="AM12" s="1"/>
      <c r="AN12" s="1"/>
      <c r="AO12" s="1"/>
      <c r="AP12" s="1"/>
      <c r="AQ12" s="1"/>
      <c r="AR12" s="33">
        <v>30</v>
      </c>
      <c r="AS12" s="33"/>
    </row>
    <row r="13" spans="1:45">
      <c r="A13" s="1" t="s">
        <v>139</v>
      </c>
      <c r="B13" s="1" t="s">
        <v>7</v>
      </c>
      <c r="C13" s="2" t="s">
        <v>140</v>
      </c>
      <c r="D13" s="1" t="s">
        <v>621</v>
      </c>
      <c r="E13" s="12">
        <v>42664</v>
      </c>
      <c r="F13" s="2" t="s">
        <v>622</v>
      </c>
      <c r="G13" s="35" t="s">
        <v>600</v>
      </c>
      <c r="H13" s="35" t="s">
        <v>601</v>
      </c>
      <c r="I13" s="35"/>
      <c r="J13" s="35"/>
      <c r="K13" s="35" t="s">
        <v>601</v>
      </c>
      <c r="L13" s="35" t="s">
        <v>601</v>
      </c>
      <c r="M13" s="38">
        <f>(G13*'Posities per Display'!$G$2)+(H13*'Posities per Display'!$G$8)+(J13*'Posities per Display'!$G$7)+(I13*'Posities per Display'!$G$10)+(K13*('Posities per Display'!$G$9-45))</f>
        <v>570</v>
      </c>
      <c r="N13" s="38">
        <f>(L13*'Posities per Display'!$G$12)+(K13*('Posities per Display'!$G$9-45))</f>
        <v>135</v>
      </c>
      <c r="O13" s="1">
        <f t="shared" si="0"/>
        <v>375</v>
      </c>
      <c r="P13" s="1">
        <f t="shared" si="1"/>
        <v>120</v>
      </c>
      <c r="Q13" s="1">
        <f t="shared" si="6"/>
        <v>75</v>
      </c>
      <c r="R13" s="45">
        <f t="shared" si="3"/>
        <v>0.65789473684210531</v>
      </c>
      <c r="S13" s="45">
        <f t="shared" si="4"/>
        <v>0.21052631578947367</v>
      </c>
      <c r="T13" s="45">
        <f t="shared" si="5"/>
        <v>0.13157894736842105</v>
      </c>
      <c r="U13" s="33">
        <v>25</v>
      </c>
      <c r="V13" s="33">
        <v>15</v>
      </c>
      <c r="W13" s="33">
        <v>8</v>
      </c>
      <c r="X13" s="33">
        <v>7</v>
      </c>
      <c r="Y13" s="33">
        <v>15</v>
      </c>
      <c r="Z13" s="33">
        <v>8</v>
      </c>
      <c r="AA13" s="33">
        <v>7</v>
      </c>
      <c r="AB13" s="33">
        <v>15</v>
      </c>
      <c r="AC13" s="33">
        <v>8</v>
      </c>
      <c r="AD13" s="33">
        <v>7</v>
      </c>
      <c r="AE13" s="33">
        <v>15</v>
      </c>
      <c r="AF13" s="33">
        <v>15</v>
      </c>
      <c r="AG13" s="33">
        <v>35</v>
      </c>
      <c r="AH13" s="33">
        <v>7</v>
      </c>
      <c r="AI13" s="33">
        <v>8</v>
      </c>
      <c r="AJ13" s="1"/>
      <c r="AK13" s="1"/>
      <c r="AL13" s="1"/>
      <c r="AM13" s="1"/>
      <c r="AN13" s="1"/>
      <c r="AO13" s="1"/>
      <c r="AP13" s="1"/>
      <c r="AQ13" s="1"/>
      <c r="AR13" s="33">
        <v>30</v>
      </c>
      <c r="AS13" s="33"/>
    </row>
    <row r="14" spans="1:45">
      <c r="A14" s="1" t="s">
        <v>143</v>
      </c>
      <c r="B14" s="1" t="s">
        <v>7</v>
      </c>
      <c r="C14" s="2" t="s">
        <v>144</v>
      </c>
      <c r="D14" s="1" t="s">
        <v>623</v>
      </c>
      <c r="E14" s="12">
        <v>42447</v>
      </c>
      <c r="F14" s="2" t="s">
        <v>615</v>
      </c>
      <c r="G14" s="35" t="s">
        <v>604</v>
      </c>
      <c r="H14" s="35"/>
      <c r="I14" s="35"/>
      <c r="J14" s="35"/>
      <c r="K14" s="35"/>
      <c r="L14" s="35" t="s">
        <v>601</v>
      </c>
      <c r="M14" s="38">
        <f>(G14*'Posities per Display'!$G$2)+(H14*'Posities per Display'!$G$8)+(J14*'Posities per Display'!$G$7)+(I14*'Posities per Display'!$G$10)+(K14*('Posities per Display'!$G$9-45))</f>
        <v>560</v>
      </c>
      <c r="N14" s="38">
        <f>(L14*'Posities per Display'!$G$12)+(K14*('Posities per Display'!$G$9-45))</f>
        <v>90</v>
      </c>
      <c r="O14" s="1">
        <f t="shared" si="0"/>
        <v>365</v>
      </c>
      <c r="P14" s="1">
        <f t="shared" si="1"/>
        <v>120</v>
      </c>
      <c r="Q14" s="1">
        <f t="shared" si="6"/>
        <v>75</v>
      </c>
      <c r="R14" s="45">
        <f t="shared" si="3"/>
        <v>0.6517857142857143</v>
      </c>
      <c r="S14" s="45">
        <f t="shared" si="4"/>
        <v>0.21428571428571427</v>
      </c>
      <c r="T14" s="45">
        <f t="shared" si="5"/>
        <v>0.13392857142857142</v>
      </c>
      <c r="U14" s="33">
        <v>25</v>
      </c>
      <c r="V14" s="33">
        <v>15</v>
      </c>
      <c r="W14" s="33">
        <v>8</v>
      </c>
      <c r="X14" s="33">
        <v>7</v>
      </c>
      <c r="Y14" s="33">
        <v>15</v>
      </c>
      <c r="Z14" s="33">
        <v>8</v>
      </c>
      <c r="AA14" s="33">
        <v>7</v>
      </c>
      <c r="AB14" s="33">
        <v>15</v>
      </c>
      <c r="AC14" s="33">
        <v>8</v>
      </c>
      <c r="AD14" s="33">
        <v>7</v>
      </c>
      <c r="AE14" s="33">
        <v>15</v>
      </c>
      <c r="AF14" s="33">
        <v>15</v>
      </c>
      <c r="AG14" s="33">
        <v>35</v>
      </c>
      <c r="AH14" s="33">
        <v>7</v>
      </c>
      <c r="AI14" s="33">
        <v>8</v>
      </c>
      <c r="AJ14" s="1"/>
      <c r="AK14" s="1"/>
      <c r="AL14" s="1"/>
      <c r="AM14" s="1"/>
      <c r="AN14" s="1"/>
      <c r="AO14" s="1"/>
      <c r="AP14" s="1"/>
      <c r="AQ14" s="1"/>
      <c r="AR14" s="33">
        <v>30</v>
      </c>
      <c r="AS14" s="33"/>
    </row>
    <row r="15" spans="1:45">
      <c r="A15" s="1" t="s">
        <v>153</v>
      </c>
      <c r="B15" s="1" t="s">
        <v>7</v>
      </c>
      <c r="C15" s="2" t="s">
        <v>154</v>
      </c>
      <c r="D15" s="1" t="s">
        <v>624</v>
      </c>
      <c r="E15" s="1"/>
      <c r="F15" s="2" t="s">
        <v>615</v>
      </c>
      <c r="G15" s="35" t="s">
        <v>604</v>
      </c>
      <c r="H15" s="35"/>
      <c r="I15" s="35"/>
      <c r="J15" s="35"/>
      <c r="K15" s="35"/>
      <c r="L15" s="35" t="s">
        <v>601</v>
      </c>
      <c r="M15" s="38">
        <f>(G15*'Posities per Display'!$G$2)+(H15*'Posities per Display'!$G$8)+(J15*'Posities per Display'!$G$7)+(I15*'Posities per Display'!$G$10)+(K15*('Posities per Display'!$G$9-45))</f>
        <v>560</v>
      </c>
      <c r="N15" s="38">
        <f>(L15*'Posities per Display'!$G$12)+(K15*('Posities per Display'!$G$9-45))</f>
        <v>90</v>
      </c>
      <c r="O15" s="1">
        <f t="shared" si="0"/>
        <v>365</v>
      </c>
      <c r="P15" s="1">
        <f t="shared" si="1"/>
        <v>120</v>
      </c>
      <c r="Q15" s="1">
        <f t="shared" si="6"/>
        <v>75</v>
      </c>
      <c r="R15" s="45">
        <f t="shared" si="3"/>
        <v>0.6517857142857143</v>
      </c>
      <c r="S15" s="45">
        <f t="shared" si="4"/>
        <v>0.21428571428571427</v>
      </c>
      <c r="T15" s="45">
        <f t="shared" si="5"/>
        <v>0.13392857142857142</v>
      </c>
      <c r="U15" s="33">
        <v>25</v>
      </c>
      <c r="V15" s="33">
        <v>15</v>
      </c>
      <c r="W15" s="33">
        <v>8</v>
      </c>
      <c r="X15" s="33">
        <v>7</v>
      </c>
      <c r="Y15" s="33">
        <v>15</v>
      </c>
      <c r="Z15" s="33">
        <v>8</v>
      </c>
      <c r="AA15" s="33">
        <v>7</v>
      </c>
      <c r="AB15" s="33">
        <v>15</v>
      </c>
      <c r="AC15" s="33">
        <v>8</v>
      </c>
      <c r="AD15" s="33">
        <v>7</v>
      </c>
      <c r="AE15" s="33">
        <v>15</v>
      </c>
      <c r="AF15" s="33">
        <v>15</v>
      </c>
      <c r="AG15" s="33">
        <v>35</v>
      </c>
      <c r="AH15" s="33">
        <v>7</v>
      </c>
      <c r="AI15" s="33">
        <v>8</v>
      </c>
      <c r="AJ15" s="1"/>
      <c r="AK15" s="1"/>
      <c r="AL15" s="1"/>
      <c r="AM15" s="1"/>
      <c r="AN15" s="1"/>
      <c r="AO15" s="1"/>
      <c r="AP15" s="1"/>
      <c r="AQ15" s="1"/>
      <c r="AR15" s="33">
        <v>30</v>
      </c>
      <c r="AS15" s="33"/>
    </row>
    <row r="16" spans="1:45">
      <c r="A16" s="1" t="s">
        <v>155</v>
      </c>
      <c r="B16" s="1" t="s">
        <v>7</v>
      </c>
      <c r="C16" s="2" t="s">
        <v>156</v>
      </c>
      <c r="D16" s="1" t="s">
        <v>625</v>
      </c>
      <c r="E16" s="1"/>
      <c r="F16" s="2" t="s">
        <v>626</v>
      </c>
      <c r="G16" s="35" t="s">
        <v>627</v>
      </c>
      <c r="H16" s="35" t="s">
        <v>627</v>
      </c>
      <c r="I16" s="35"/>
      <c r="J16" s="35"/>
      <c r="K16" s="35"/>
      <c r="L16" s="35" t="s">
        <v>601</v>
      </c>
      <c r="M16" s="38">
        <f>(G16*'Posities per Display'!$G$2)+(H16*'Posities per Display'!$G$8)+(J16*'Posities per Display'!$G$7)+(I16*'Posities per Display'!$G$10)+(K16*('Posities per Display'!$G$9-45))</f>
        <v>625</v>
      </c>
      <c r="N16" s="38">
        <f>(L16*'Posities per Display'!$G$12)+(K16*('Posities per Display'!$G$9-45))</f>
        <v>90</v>
      </c>
      <c r="O16" s="1">
        <f t="shared" si="0"/>
        <v>430</v>
      </c>
      <c r="P16" s="1">
        <f t="shared" si="1"/>
        <v>120</v>
      </c>
      <c r="Q16" s="1">
        <f t="shared" si="6"/>
        <v>75</v>
      </c>
      <c r="R16" s="45">
        <f t="shared" si="3"/>
        <v>0.68799999999999994</v>
      </c>
      <c r="S16" s="45">
        <f t="shared" si="4"/>
        <v>0.192</v>
      </c>
      <c r="T16" s="45">
        <f t="shared" si="5"/>
        <v>0.12</v>
      </c>
      <c r="U16" s="33">
        <v>25</v>
      </c>
      <c r="V16" s="33">
        <v>15</v>
      </c>
      <c r="W16" s="33">
        <v>8</v>
      </c>
      <c r="X16" s="33">
        <v>7</v>
      </c>
      <c r="Y16" s="33">
        <v>15</v>
      </c>
      <c r="Z16" s="33">
        <v>8</v>
      </c>
      <c r="AA16" s="33">
        <v>7</v>
      </c>
      <c r="AB16" s="33">
        <v>15</v>
      </c>
      <c r="AC16" s="33">
        <v>8</v>
      </c>
      <c r="AD16" s="33">
        <v>7</v>
      </c>
      <c r="AE16" s="33">
        <v>15</v>
      </c>
      <c r="AF16" s="33">
        <v>15</v>
      </c>
      <c r="AG16" s="33">
        <v>35</v>
      </c>
      <c r="AH16" s="33">
        <v>7</v>
      </c>
      <c r="AI16" s="33">
        <v>8</v>
      </c>
      <c r="AJ16" s="1"/>
      <c r="AK16" s="1"/>
      <c r="AL16" s="1"/>
      <c r="AM16" s="1"/>
      <c r="AN16" s="1"/>
      <c r="AO16" s="1"/>
      <c r="AP16" s="1"/>
      <c r="AQ16" s="1"/>
      <c r="AR16" s="33">
        <v>30</v>
      </c>
      <c r="AS16" s="33"/>
    </row>
    <row r="17" spans="1:45">
      <c r="A17" s="1" t="s">
        <v>157</v>
      </c>
      <c r="B17" s="1" t="s">
        <v>7</v>
      </c>
      <c r="C17" s="2" t="s">
        <v>158</v>
      </c>
      <c r="D17" s="1" t="s">
        <v>628</v>
      </c>
      <c r="E17" s="1"/>
      <c r="F17" s="2" t="s">
        <v>599</v>
      </c>
      <c r="G17" s="35" t="s">
        <v>600</v>
      </c>
      <c r="H17" s="35"/>
      <c r="I17" s="35"/>
      <c r="J17" s="35"/>
      <c r="K17" s="35"/>
      <c r="L17" s="35" t="s">
        <v>601</v>
      </c>
      <c r="M17" s="38">
        <f>(G17*'Posities per Display'!$G$2)+(H17*'Posities per Display'!$G$8)+(J17*'Posities per Display'!$G$7)+(I17*'Posities per Display'!$G$10)+(K17*('Posities per Display'!$G$9-45))</f>
        <v>480</v>
      </c>
      <c r="N17" s="38">
        <f>(L17*'Posities per Display'!$G$12)+(K17*('Posities per Display'!$G$9-45))</f>
        <v>90</v>
      </c>
      <c r="O17" s="1">
        <f t="shared" si="0"/>
        <v>285</v>
      </c>
      <c r="P17" s="1">
        <f t="shared" si="1"/>
        <v>120</v>
      </c>
      <c r="Q17" s="1">
        <f t="shared" si="6"/>
        <v>75</v>
      </c>
      <c r="R17" s="45">
        <f t="shared" si="3"/>
        <v>0.59375</v>
      </c>
      <c r="S17" s="45">
        <f t="shared" si="4"/>
        <v>0.25</v>
      </c>
      <c r="T17" s="45">
        <f t="shared" si="5"/>
        <v>0.15625</v>
      </c>
      <c r="U17" s="33">
        <v>25</v>
      </c>
      <c r="V17" s="33">
        <v>15</v>
      </c>
      <c r="W17" s="33">
        <v>8</v>
      </c>
      <c r="X17" s="33">
        <v>7</v>
      </c>
      <c r="Y17" s="33">
        <v>15</v>
      </c>
      <c r="Z17" s="33">
        <v>8</v>
      </c>
      <c r="AA17" s="33">
        <v>7</v>
      </c>
      <c r="AB17" s="33">
        <v>15</v>
      </c>
      <c r="AC17" s="33">
        <v>8</v>
      </c>
      <c r="AD17" s="33">
        <v>7</v>
      </c>
      <c r="AE17" s="33">
        <v>15</v>
      </c>
      <c r="AF17" s="33">
        <v>15</v>
      </c>
      <c r="AG17" s="33">
        <v>35</v>
      </c>
      <c r="AH17" s="33">
        <v>7</v>
      </c>
      <c r="AI17" s="33">
        <v>8</v>
      </c>
      <c r="AJ17" s="1"/>
      <c r="AK17" s="1"/>
      <c r="AL17" s="1"/>
      <c r="AM17" s="1"/>
      <c r="AN17" s="1"/>
      <c r="AO17" s="1"/>
      <c r="AP17" s="1"/>
      <c r="AQ17" s="1"/>
      <c r="AR17" s="33">
        <v>30</v>
      </c>
      <c r="AS17" s="33"/>
    </row>
    <row r="18" spans="1:45">
      <c r="A18" s="1" t="s">
        <v>159</v>
      </c>
      <c r="B18" s="1" t="s">
        <v>7</v>
      </c>
      <c r="C18" s="2" t="s">
        <v>160</v>
      </c>
      <c r="D18" s="1" t="s">
        <v>629</v>
      </c>
      <c r="E18" s="1"/>
      <c r="F18" s="2" t="s">
        <v>630</v>
      </c>
      <c r="G18" s="35" t="s">
        <v>627</v>
      </c>
      <c r="H18" s="35" t="s">
        <v>601</v>
      </c>
      <c r="I18" s="35"/>
      <c r="J18" s="35"/>
      <c r="K18" s="35"/>
      <c r="L18" s="35" t="s">
        <v>601</v>
      </c>
      <c r="M18" s="38">
        <f>(G18*'Posities per Display'!$G$2)+(H18*'Posities per Display'!$G$8)+(J18*'Posities per Display'!$G$7)+(I18*'Posities per Display'!$G$10)+(K18*('Posities per Display'!$G$9-45))</f>
        <v>445</v>
      </c>
      <c r="N18" s="38">
        <f>(L18*'Posities per Display'!$G$12)+(K18*('Posities per Display'!$G$9-45))</f>
        <v>90</v>
      </c>
      <c r="O18" s="1">
        <f t="shared" si="0"/>
        <v>250</v>
      </c>
      <c r="P18" s="1">
        <f t="shared" si="1"/>
        <v>120</v>
      </c>
      <c r="Q18" s="1">
        <f t="shared" si="6"/>
        <v>75</v>
      </c>
      <c r="R18" s="45">
        <f t="shared" si="3"/>
        <v>0.5617977528089888</v>
      </c>
      <c r="S18" s="45">
        <f t="shared" si="4"/>
        <v>0.2696629213483146</v>
      </c>
      <c r="T18" s="45">
        <f t="shared" si="5"/>
        <v>0.16853932584269662</v>
      </c>
      <c r="U18" s="33">
        <v>25</v>
      </c>
      <c r="V18" s="33">
        <v>15</v>
      </c>
      <c r="W18" s="33">
        <v>8</v>
      </c>
      <c r="X18" s="33">
        <v>7</v>
      </c>
      <c r="Y18" s="33">
        <v>15</v>
      </c>
      <c r="Z18" s="33">
        <v>8</v>
      </c>
      <c r="AA18" s="33">
        <v>7</v>
      </c>
      <c r="AB18" s="33">
        <v>15</v>
      </c>
      <c r="AC18" s="33">
        <v>8</v>
      </c>
      <c r="AD18" s="33">
        <v>7</v>
      </c>
      <c r="AE18" s="33">
        <v>15</v>
      </c>
      <c r="AF18" s="33">
        <v>15</v>
      </c>
      <c r="AG18" s="33">
        <v>35</v>
      </c>
      <c r="AH18" s="33">
        <v>7</v>
      </c>
      <c r="AI18" s="33">
        <v>8</v>
      </c>
      <c r="AJ18" s="1"/>
      <c r="AK18" s="1"/>
      <c r="AL18" s="1"/>
      <c r="AM18" s="1"/>
      <c r="AN18" s="1"/>
      <c r="AO18" s="1"/>
      <c r="AP18" s="1"/>
      <c r="AQ18" s="1"/>
      <c r="AR18" s="33">
        <v>30</v>
      </c>
      <c r="AS18" s="33"/>
    </row>
    <row r="19" spans="1:45">
      <c r="A19" s="1" t="s">
        <v>169</v>
      </c>
      <c r="B19" s="1" t="s">
        <v>7</v>
      </c>
      <c r="C19" s="2" t="s">
        <v>170</v>
      </c>
      <c r="D19" s="1" t="s">
        <v>631</v>
      </c>
      <c r="E19" s="12">
        <v>42992</v>
      </c>
      <c r="F19" s="2" t="s">
        <v>622</v>
      </c>
      <c r="G19" s="35" t="s">
        <v>600</v>
      </c>
      <c r="H19" s="35" t="s">
        <v>601</v>
      </c>
      <c r="I19" s="35"/>
      <c r="J19" s="35"/>
      <c r="K19" s="35" t="s">
        <v>601</v>
      </c>
      <c r="L19" s="35" t="s">
        <v>601</v>
      </c>
      <c r="M19" s="38">
        <f>(G19*'Posities per Display'!$G$2)+(H19*'Posities per Display'!$G$8)+(J19*'Posities per Display'!$G$7)+(I19*'Posities per Display'!$G$10)+(K19*('Posities per Display'!$G$9-45))</f>
        <v>570</v>
      </c>
      <c r="N19" s="38">
        <f>(L19*'Posities per Display'!$G$12)+(K19*('Posities per Display'!$G$9-45))</f>
        <v>135</v>
      </c>
      <c r="O19" s="1">
        <f t="shared" si="0"/>
        <v>375</v>
      </c>
      <c r="P19" s="1">
        <f t="shared" si="1"/>
        <v>120</v>
      </c>
      <c r="Q19" s="1">
        <f t="shared" si="6"/>
        <v>75</v>
      </c>
      <c r="R19" s="45">
        <f t="shared" si="3"/>
        <v>0.65789473684210531</v>
      </c>
      <c r="S19" s="45">
        <f t="shared" si="4"/>
        <v>0.21052631578947367</v>
      </c>
      <c r="T19" s="45">
        <f t="shared" si="5"/>
        <v>0.13157894736842105</v>
      </c>
      <c r="U19" s="33">
        <v>25</v>
      </c>
      <c r="V19" s="33">
        <v>15</v>
      </c>
      <c r="W19" s="33">
        <v>8</v>
      </c>
      <c r="X19" s="33">
        <v>7</v>
      </c>
      <c r="Y19" s="33">
        <v>15</v>
      </c>
      <c r="Z19" s="33">
        <v>8</v>
      </c>
      <c r="AA19" s="33">
        <v>7</v>
      </c>
      <c r="AB19" s="33">
        <v>15</v>
      </c>
      <c r="AC19" s="33">
        <v>8</v>
      </c>
      <c r="AD19" s="33">
        <v>7</v>
      </c>
      <c r="AE19" s="33">
        <v>15</v>
      </c>
      <c r="AF19" s="33">
        <v>15</v>
      </c>
      <c r="AG19" s="33">
        <v>35</v>
      </c>
      <c r="AH19" s="33">
        <v>7</v>
      </c>
      <c r="AI19" s="33">
        <v>8</v>
      </c>
      <c r="AJ19" s="1"/>
      <c r="AK19" s="1"/>
      <c r="AL19" s="1"/>
      <c r="AM19" s="1"/>
      <c r="AN19" s="1"/>
      <c r="AO19" s="1"/>
      <c r="AP19" s="1"/>
      <c r="AQ19" s="1"/>
      <c r="AR19" s="33">
        <v>30</v>
      </c>
      <c r="AS19" s="33"/>
    </row>
    <row r="20" spans="1:45">
      <c r="A20" s="1" t="s">
        <v>173</v>
      </c>
      <c r="B20" s="1" t="s">
        <v>7</v>
      </c>
      <c r="C20" s="2" t="s">
        <v>174</v>
      </c>
      <c r="D20" s="1" t="s">
        <v>632</v>
      </c>
      <c r="E20" s="1"/>
      <c r="F20" s="1" t="s">
        <v>633</v>
      </c>
      <c r="G20" s="33">
        <v>6</v>
      </c>
      <c r="H20" s="33">
        <v>2</v>
      </c>
      <c r="I20" s="33"/>
      <c r="J20" s="33"/>
      <c r="K20" s="33"/>
      <c r="L20" s="35" t="s">
        <v>601</v>
      </c>
      <c r="M20" s="38">
        <f>(G20*'Posities per Display'!$G$2)+(H20*'Posities per Display'!$G$8)+(J20*'Posities per Display'!$G$7)+(I20*'Posities per Display'!$G$10)+(K20*('Posities per Display'!$G$9-45))</f>
        <v>570</v>
      </c>
      <c r="N20" s="38">
        <f>(L20*'Posities per Display'!$G$12)+(K20*('Posities per Display'!$G$9-45))</f>
        <v>90</v>
      </c>
      <c r="O20" s="1">
        <f t="shared" si="0"/>
        <v>375</v>
      </c>
      <c r="P20" s="1">
        <f t="shared" si="1"/>
        <v>120</v>
      </c>
      <c r="Q20" s="1">
        <f t="shared" si="6"/>
        <v>75</v>
      </c>
      <c r="R20" s="45">
        <f t="shared" si="3"/>
        <v>0.65789473684210531</v>
      </c>
      <c r="S20" s="45">
        <f t="shared" si="4"/>
        <v>0.21052631578947367</v>
      </c>
      <c r="T20" s="45">
        <f t="shared" si="5"/>
        <v>0.13157894736842105</v>
      </c>
      <c r="U20" s="33">
        <v>25</v>
      </c>
      <c r="V20" s="33">
        <v>15</v>
      </c>
      <c r="W20" s="33">
        <v>8</v>
      </c>
      <c r="X20" s="33">
        <v>7</v>
      </c>
      <c r="Y20" s="33">
        <v>15</v>
      </c>
      <c r="Z20" s="33">
        <v>8</v>
      </c>
      <c r="AA20" s="33">
        <v>7</v>
      </c>
      <c r="AB20" s="33">
        <v>15</v>
      </c>
      <c r="AC20" s="33">
        <v>8</v>
      </c>
      <c r="AD20" s="33">
        <v>7</v>
      </c>
      <c r="AE20" s="33">
        <v>15</v>
      </c>
      <c r="AF20" s="33">
        <v>15</v>
      </c>
      <c r="AG20" s="33">
        <v>35</v>
      </c>
      <c r="AH20" s="33">
        <v>7</v>
      </c>
      <c r="AI20" s="33">
        <v>8</v>
      </c>
      <c r="AJ20" s="1"/>
      <c r="AK20" s="1"/>
      <c r="AL20" s="1"/>
      <c r="AM20" s="1"/>
      <c r="AN20" s="1"/>
      <c r="AO20" s="1"/>
      <c r="AP20" s="1"/>
      <c r="AQ20" s="1"/>
      <c r="AR20" s="33">
        <v>30</v>
      </c>
      <c r="AS20" s="33"/>
    </row>
    <row r="21" spans="1:45">
      <c r="A21" s="1" t="s">
        <v>177</v>
      </c>
      <c r="B21" s="1" t="s">
        <v>7</v>
      </c>
      <c r="C21" s="2" t="s">
        <v>178</v>
      </c>
      <c r="D21" s="1" t="s">
        <v>634</v>
      </c>
      <c r="E21" s="1"/>
      <c r="F21" s="1" t="s">
        <v>635</v>
      </c>
      <c r="G21" s="35" t="s">
        <v>604</v>
      </c>
      <c r="H21" s="35" t="s">
        <v>601</v>
      </c>
      <c r="I21" s="35"/>
      <c r="J21" s="35"/>
      <c r="K21" s="35"/>
      <c r="L21" s="35" t="s">
        <v>601</v>
      </c>
      <c r="M21" s="38">
        <f>(G21*'Posities per Display'!$G$2)+(H21*'Posities per Display'!$G$8)+(J21*'Posities per Display'!$G$7)+(I21*'Posities per Display'!$G$10)+(K21*('Posities per Display'!$G$9-45))</f>
        <v>605</v>
      </c>
      <c r="N21" s="38">
        <f>(L21*'Posities per Display'!$G$12)+(K21*('Posities per Display'!$G$9-45))</f>
        <v>90</v>
      </c>
      <c r="O21" s="1">
        <f t="shared" si="0"/>
        <v>410</v>
      </c>
      <c r="P21" s="1">
        <f t="shared" si="1"/>
        <v>120</v>
      </c>
      <c r="Q21" s="1">
        <f t="shared" si="6"/>
        <v>75</v>
      </c>
      <c r="R21" s="45">
        <f t="shared" si="3"/>
        <v>0.6776859504132231</v>
      </c>
      <c r="S21" s="45">
        <f t="shared" si="4"/>
        <v>0.19834710743801653</v>
      </c>
      <c r="T21" s="45">
        <f t="shared" si="5"/>
        <v>0.12396694214876033</v>
      </c>
      <c r="U21" s="33">
        <v>25</v>
      </c>
      <c r="V21" s="33">
        <v>15</v>
      </c>
      <c r="W21" s="33">
        <v>8</v>
      </c>
      <c r="X21" s="33">
        <v>7</v>
      </c>
      <c r="Y21" s="33">
        <v>15</v>
      </c>
      <c r="Z21" s="33">
        <v>8</v>
      </c>
      <c r="AA21" s="33">
        <v>7</v>
      </c>
      <c r="AB21" s="33">
        <v>15</v>
      </c>
      <c r="AC21" s="33">
        <v>8</v>
      </c>
      <c r="AD21" s="33">
        <v>7</v>
      </c>
      <c r="AE21" s="33">
        <v>15</v>
      </c>
      <c r="AF21" s="33">
        <v>15</v>
      </c>
      <c r="AG21" s="33">
        <v>35</v>
      </c>
      <c r="AH21" s="33">
        <v>7</v>
      </c>
      <c r="AI21" s="33">
        <v>8</v>
      </c>
      <c r="AJ21" s="1"/>
      <c r="AK21" s="1"/>
      <c r="AL21" s="1"/>
      <c r="AM21" s="1"/>
      <c r="AN21" s="1"/>
      <c r="AO21" s="1"/>
      <c r="AP21" s="1"/>
      <c r="AQ21" s="1"/>
      <c r="AR21" s="33">
        <v>30</v>
      </c>
      <c r="AS21" s="33"/>
    </row>
    <row r="22" spans="1:45">
      <c r="A22" s="1" t="s">
        <v>183</v>
      </c>
      <c r="B22" s="1" t="s">
        <v>7</v>
      </c>
      <c r="C22" s="2" t="s">
        <v>184</v>
      </c>
      <c r="D22" s="1" t="s">
        <v>636</v>
      </c>
      <c r="E22" s="1"/>
      <c r="F22" s="1" t="s">
        <v>620</v>
      </c>
      <c r="G22" s="33">
        <v>6</v>
      </c>
      <c r="H22" s="33"/>
      <c r="I22" s="33">
        <v>1</v>
      </c>
      <c r="J22" s="33"/>
      <c r="K22" s="33"/>
      <c r="L22" s="35" t="s">
        <v>601</v>
      </c>
      <c r="M22" s="38">
        <f>(G22*'Posities per Display'!$G$2)+(H22*'Posities per Display'!$G$8)+(J22*'Posities per Display'!$G$7)+(I22*'Posities per Display'!$G$10)+(K22*('Posities per Display'!$G$9-45))</f>
        <v>520</v>
      </c>
      <c r="N22" s="38">
        <f>(L22*'Posities per Display'!$G$12)+(K22*('Posities per Display'!$G$9-45))</f>
        <v>90</v>
      </c>
      <c r="O22" s="1">
        <f t="shared" si="0"/>
        <v>325</v>
      </c>
      <c r="P22" s="1">
        <f t="shared" si="1"/>
        <v>120</v>
      </c>
      <c r="Q22" s="1">
        <f t="shared" si="6"/>
        <v>75</v>
      </c>
      <c r="R22" s="45">
        <f t="shared" si="3"/>
        <v>0.625</v>
      </c>
      <c r="S22" s="45">
        <f t="shared" si="4"/>
        <v>0.23076923076923078</v>
      </c>
      <c r="T22" s="45">
        <f t="shared" si="5"/>
        <v>0.14423076923076922</v>
      </c>
      <c r="U22" s="33">
        <v>25</v>
      </c>
      <c r="V22" s="33">
        <v>15</v>
      </c>
      <c r="W22" s="33">
        <v>8</v>
      </c>
      <c r="X22" s="33">
        <v>7</v>
      </c>
      <c r="Y22" s="33">
        <v>15</v>
      </c>
      <c r="Z22" s="33">
        <v>8</v>
      </c>
      <c r="AA22" s="33">
        <v>7</v>
      </c>
      <c r="AB22" s="33">
        <v>15</v>
      </c>
      <c r="AC22" s="33">
        <v>8</v>
      </c>
      <c r="AD22" s="33">
        <v>7</v>
      </c>
      <c r="AE22" s="33">
        <v>15</v>
      </c>
      <c r="AF22" s="33">
        <v>15</v>
      </c>
      <c r="AG22" s="33">
        <v>35</v>
      </c>
      <c r="AH22" s="33">
        <v>7</v>
      </c>
      <c r="AI22" s="33">
        <v>8</v>
      </c>
      <c r="AJ22" s="1"/>
      <c r="AK22" s="1"/>
      <c r="AL22" s="1"/>
      <c r="AM22" s="1"/>
      <c r="AN22" s="1"/>
      <c r="AO22" s="1"/>
      <c r="AP22" s="1"/>
      <c r="AQ22" s="1"/>
      <c r="AR22" s="33">
        <v>30</v>
      </c>
      <c r="AS22" s="33"/>
    </row>
    <row r="23" spans="1:45">
      <c r="A23" s="1" t="s">
        <v>185</v>
      </c>
      <c r="B23" s="1" t="s">
        <v>7</v>
      </c>
      <c r="C23" s="2" t="s">
        <v>186</v>
      </c>
      <c r="D23" s="1" t="s">
        <v>637</v>
      </c>
      <c r="E23" s="1"/>
      <c r="F23" s="1" t="s">
        <v>638</v>
      </c>
      <c r="G23" s="36" t="s">
        <v>604</v>
      </c>
      <c r="H23" s="36"/>
      <c r="I23" s="36"/>
      <c r="J23" s="36"/>
      <c r="K23" s="36"/>
      <c r="L23" s="35" t="s">
        <v>601</v>
      </c>
      <c r="M23" s="38">
        <f>(G23*'Posities per Display'!$G$2)+(H23*'Posities per Display'!$G$8)+(J23*'Posities per Display'!$G$7)+(I23*'Posities per Display'!$G$10)+(K23*('Posities per Display'!$G$9-45))</f>
        <v>560</v>
      </c>
      <c r="N23" s="38">
        <f>(L23*'Posities per Display'!$G$12)+(K23*('Posities per Display'!$G$9-45))</f>
        <v>90</v>
      </c>
      <c r="O23" s="1">
        <f t="shared" si="0"/>
        <v>365</v>
      </c>
      <c r="P23" s="1">
        <f t="shared" si="1"/>
        <v>120</v>
      </c>
      <c r="Q23" s="1">
        <f t="shared" si="6"/>
        <v>75</v>
      </c>
      <c r="R23" s="45">
        <f t="shared" si="3"/>
        <v>0.6517857142857143</v>
      </c>
      <c r="S23" s="45">
        <f t="shared" si="4"/>
        <v>0.21428571428571427</v>
      </c>
      <c r="T23" s="45">
        <f t="shared" si="5"/>
        <v>0.13392857142857142</v>
      </c>
      <c r="U23" s="33">
        <v>25</v>
      </c>
      <c r="V23" s="33">
        <v>15</v>
      </c>
      <c r="W23" s="33">
        <v>8</v>
      </c>
      <c r="X23" s="33">
        <v>7</v>
      </c>
      <c r="Y23" s="33">
        <v>15</v>
      </c>
      <c r="Z23" s="33">
        <v>8</v>
      </c>
      <c r="AA23" s="33">
        <v>7</v>
      </c>
      <c r="AB23" s="33">
        <v>15</v>
      </c>
      <c r="AC23" s="33">
        <v>8</v>
      </c>
      <c r="AD23" s="33">
        <v>7</v>
      </c>
      <c r="AE23" s="33">
        <v>15</v>
      </c>
      <c r="AF23" s="33">
        <v>15</v>
      </c>
      <c r="AG23" s="33">
        <v>35</v>
      </c>
      <c r="AH23" s="33">
        <v>7</v>
      </c>
      <c r="AI23" s="33">
        <v>8</v>
      </c>
      <c r="AJ23" s="1"/>
      <c r="AK23" s="1"/>
      <c r="AL23" s="1"/>
      <c r="AM23" s="1"/>
      <c r="AN23" s="1"/>
      <c r="AO23" s="1"/>
      <c r="AP23" s="1"/>
      <c r="AQ23" s="1"/>
      <c r="AR23" s="33">
        <v>30</v>
      </c>
      <c r="AS23" s="33"/>
    </row>
    <row r="24" spans="1:45">
      <c r="A24" s="1" t="s">
        <v>187</v>
      </c>
      <c r="B24" s="1" t="s">
        <v>7</v>
      </c>
      <c r="C24" s="2" t="s">
        <v>188</v>
      </c>
      <c r="D24" s="1" t="s">
        <v>639</v>
      </c>
      <c r="E24" s="1"/>
      <c r="F24" s="1" t="s">
        <v>640</v>
      </c>
      <c r="G24" s="33">
        <v>8</v>
      </c>
      <c r="H24" s="33">
        <v>1</v>
      </c>
      <c r="I24" s="33"/>
      <c r="J24" s="33"/>
      <c r="K24" s="33"/>
      <c r="L24" s="35" t="s">
        <v>601</v>
      </c>
      <c r="M24" s="38">
        <f>(G24*'Posities per Display'!$G$2)+(H24*'Posities per Display'!$G$8)+(J24*'Posities per Display'!$G$7)+(I24*'Posities per Display'!$G$10)+(K24*('Posities per Display'!$G$9-45))</f>
        <v>685</v>
      </c>
      <c r="N24" s="38">
        <f>(L24*'Posities per Display'!$G$12)+(K24*('Posities per Display'!$G$9-45))</f>
        <v>90</v>
      </c>
      <c r="O24" s="1">
        <f t="shared" si="0"/>
        <v>490</v>
      </c>
      <c r="P24" s="1">
        <f t="shared" si="1"/>
        <v>120</v>
      </c>
      <c r="Q24" s="1">
        <f t="shared" si="6"/>
        <v>75</v>
      </c>
      <c r="R24" s="45">
        <f t="shared" si="3"/>
        <v>0.71532846715328469</v>
      </c>
      <c r="S24" s="45">
        <f t="shared" si="4"/>
        <v>0.17518248175182483</v>
      </c>
      <c r="T24" s="45">
        <f t="shared" si="5"/>
        <v>0.10948905109489052</v>
      </c>
      <c r="U24" s="33">
        <v>25</v>
      </c>
      <c r="V24" s="33">
        <v>15</v>
      </c>
      <c r="W24" s="33">
        <v>8</v>
      </c>
      <c r="X24" s="33">
        <v>7</v>
      </c>
      <c r="Y24" s="33">
        <v>15</v>
      </c>
      <c r="Z24" s="33">
        <v>8</v>
      </c>
      <c r="AA24" s="33">
        <v>7</v>
      </c>
      <c r="AB24" s="33">
        <v>15</v>
      </c>
      <c r="AC24" s="33">
        <v>8</v>
      </c>
      <c r="AD24" s="33">
        <v>7</v>
      </c>
      <c r="AE24" s="33">
        <v>15</v>
      </c>
      <c r="AF24" s="33">
        <v>15</v>
      </c>
      <c r="AG24" s="33">
        <v>35</v>
      </c>
      <c r="AH24" s="33">
        <v>7</v>
      </c>
      <c r="AI24" s="33">
        <v>8</v>
      </c>
      <c r="AJ24" s="1"/>
      <c r="AK24" s="1"/>
      <c r="AL24" s="1"/>
      <c r="AM24" s="1"/>
      <c r="AN24" s="1"/>
      <c r="AO24" s="1"/>
      <c r="AP24" s="1"/>
      <c r="AQ24" s="1"/>
      <c r="AR24" s="33">
        <v>30</v>
      </c>
      <c r="AS24" s="33"/>
    </row>
    <row r="25" spans="1:45">
      <c r="A25" s="1" t="s">
        <v>199</v>
      </c>
      <c r="B25" s="1" t="s">
        <v>7</v>
      </c>
      <c r="C25" s="2" t="s">
        <v>200</v>
      </c>
      <c r="D25" s="1" t="s">
        <v>641</v>
      </c>
      <c r="E25" s="1"/>
      <c r="F25" s="1" t="s">
        <v>642</v>
      </c>
      <c r="G25" s="33">
        <v>6</v>
      </c>
      <c r="H25" s="33">
        <v>1</v>
      </c>
      <c r="I25" s="33"/>
      <c r="J25" s="33"/>
      <c r="K25" s="33"/>
      <c r="L25" s="35" t="s">
        <v>601</v>
      </c>
      <c r="M25" s="38">
        <f>(G25*'Posities per Display'!$G$2)+(H25*'Posities per Display'!$G$8)+(J25*'Posities per Display'!$G$7)+(I25*'Posities per Display'!$G$10)+(K25*('Posities per Display'!$G$9-45))</f>
        <v>525</v>
      </c>
      <c r="N25" s="38">
        <f>(L25*'Posities per Display'!$G$12)+(K25*('Posities per Display'!$G$9-45))</f>
        <v>90</v>
      </c>
      <c r="O25" s="1">
        <f t="shared" si="0"/>
        <v>330</v>
      </c>
      <c r="P25" s="1">
        <f t="shared" si="1"/>
        <v>120</v>
      </c>
      <c r="Q25" s="1">
        <f t="shared" si="6"/>
        <v>75</v>
      </c>
      <c r="R25" s="45">
        <f t="shared" si="3"/>
        <v>0.62857142857142856</v>
      </c>
      <c r="S25" s="45">
        <f t="shared" si="4"/>
        <v>0.22857142857142856</v>
      </c>
      <c r="T25" s="45">
        <f t="shared" si="5"/>
        <v>0.14285714285714285</v>
      </c>
      <c r="U25" s="33">
        <v>25</v>
      </c>
      <c r="V25" s="33">
        <v>15</v>
      </c>
      <c r="W25" s="33">
        <v>8</v>
      </c>
      <c r="X25" s="33">
        <v>7</v>
      </c>
      <c r="Y25" s="33">
        <v>15</v>
      </c>
      <c r="Z25" s="33">
        <v>8</v>
      </c>
      <c r="AA25" s="33">
        <v>7</v>
      </c>
      <c r="AB25" s="33">
        <v>15</v>
      </c>
      <c r="AC25" s="33">
        <v>8</v>
      </c>
      <c r="AD25" s="33">
        <v>7</v>
      </c>
      <c r="AE25" s="33">
        <v>15</v>
      </c>
      <c r="AF25" s="33">
        <v>15</v>
      </c>
      <c r="AG25" s="33">
        <v>35</v>
      </c>
      <c r="AH25" s="33">
        <v>7</v>
      </c>
      <c r="AI25" s="33">
        <v>8</v>
      </c>
      <c r="AJ25" s="1"/>
      <c r="AK25" s="1"/>
      <c r="AL25" s="1"/>
      <c r="AM25" s="1"/>
      <c r="AN25" s="1"/>
      <c r="AO25" s="1"/>
      <c r="AP25" s="1"/>
      <c r="AQ25" s="1"/>
      <c r="AR25" s="33">
        <v>30</v>
      </c>
      <c r="AS25" s="33"/>
    </row>
    <row r="26" spans="1:45">
      <c r="A26" s="1" t="s">
        <v>203</v>
      </c>
      <c r="B26" s="1" t="s">
        <v>7</v>
      </c>
      <c r="C26" s="2" t="s">
        <v>204</v>
      </c>
      <c r="D26" s="1" t="s">
        <v>598</v>
      </c>
      <c r="E26" s="1"/>
      <c r="F26" s="1" t="s">
        <v>643</v>
      </c>
      <c r="G26" s="33">
        <v>4</v>
      </c>
      <c r="H26" s="33"/>
      <c r="I26" s="33">
        <v>2</v>
      </c>
      <c r="J26" s="33"/>
      <c r="K26" s="33"/>
      <c r="L26" s="35" t="s">
        <v>601</v>
      </c>
      <c r="M26" s="38">
        <f>(G26*'Posities per Display'!$G$2)+(H26*'Posities per Display'!$G$8)+(J26*'Posities per Display'!$G$7)+(I26*'Posities per Display'!$G$10)+(K26*('Posities per Display'!$G$9-45))</f>
        <v>400</v>
      </c>
      <c r="N26" s="38">
        <f>(L26*'Posities per Display'!$G$12)+(K26*('Posities per Display'!$G$9-45))</f>
        <v>90</v>
      </c>
      <c r="O26" s="1">
        <f t="shared" si="0"/>
        <v>205</v>
      </c>
      <c r="P26" s="1">
        <f t="shared" si="1"/>
        <v>120</v>
      </c>
      <c r="Q26" s="1">
        <f t="shared" si="6"/>
        <v>75</v>
      </c>
      <c r="R26" s="45">
        <f t="shared" si="3"/>
        <v>0.51249999999999996</v>
      </c>
      <c r="S26" s="45">
        <f t="shared" si="4"/>
        <v>0.3</v>
      </c>
      <c r="T26" s="45">
        <f t="shared" si="5"/>
        <v>0.1875</v>
      </c>
      <c r="U26" s="33">
        <v>25</v>
      </c>
      <c r="V26" s="33">
        <v>15</v>
      </c>
      <c r="W26" s="33">
        <v>8</v>
      </c>
      <c r="X26" s="33">
        <v>7</v>
      </c>
      <c r="Y26" s="33">
        <v>15</v>
      </c>
      <c r="Z26" s="33">
        <v>8</v>
      </c>
      <c r="AA26" s="33">
        <v>7</v>
      </c>
      <c r="AB26" s="33">
        <v>15</v>
      </c>
      <c r="AC26" s="33">
        <v>8</v>
      </c>
      <c r="AD26" s="33">
        <v>7</v>
      </c>
      <c r="AE26" s="33">
        <v>15</v>
      </c>
      <c r="AF26" s="33">
        <v>15</v>
      </c>
      <c r="AG26" s="33">
        <v>35</v>
      </c>
      <c r="AH26" s="33">
        <v>7</v>
      </c>
      <c r="AI26" s="33">
        <v>8</v>
      </c>
      <c r="AJ26" s="1"/>
      <c r="AK26" s="1"/>
      <c r="AL26" s="1"/>
      <c r="AM26" s="1"/>
      <c r="AN26" s="1"/>
      <c r="AO26" s="1"/>
      <c r="AP26" s="1"/>
      <c r="AQ26" s="1"/>
      <c r="AR26" s="33">
        <v>30</v>
      </c>
      <c r="AS26" s="33"/>
    </row>
    <row r="27" spans="1:45">
      <c r="A27" s="1" t="s">
        <v>231</v>
      </c>
      <c r="B27" s="1" t="s">
        <v>7</v>
      </c>
      <c r="C27" s="2" t="s">
        <v>232</v>
      </c>
      <c r="D27" s="1" t="s">
        <v>644</v>
      </c>
      <c r="E27" s="1"/>
      <c r="F27" s="2" t="s">
        <v>599</v>
      </c>
      <c r="G27" s="35" t="s">
        <v>600</v>
      </c>
      <c r="H27" s="35"/>
      <c r="I27" s="35" t="s">
        <v>645</v>
      </c>
      <c r="J27" s="35"/>
      <c r="K27" s="35"/>
      <c r="L27" s="35" t="s">
        <v>601</v>
      </c>
      <c r="M27" s="38">
        <f>(G27*'Posities per Display'!$G$2)+(H27*'Posities per Display'!$G$8)+(J27*'Posities per Display'!$G$7)+(I27*'Posities per Display'!$G$10)+(K27*('Posities per Display'!$G$9-45))</f>
        <v>480</v>
      </c>
      <c r="N27" s="38">
        <f>(L27*'Posities per Display'!$G$12)+(K27*('Posities per Display'!$G$9-45))</f>
        <v>90</v>
      </c>
      <c r="O27" s="1">
        <f t="shared" si="0"/>
        <v>285</v>
      </c>
      <c r="P27" s="1">
        <f t="shared" si="1"/>
        <v>120</v>
      </c>
      <c r="Q27" s="1">
        <f t="shared" si="6"/>
        <v>75</v>
      </c>
      <c r="R27" s="45">
        <f t="shared" si="3"/>
        <v>0.59375</v>
      </c>
      <c r="S27" s="45">
        <f t="shared" si="4"/>
        <v>0.25</v>
      </c>
      <c r="T27" s="45">
        <f t="shared" si="5"/>
        <v>0.15625</v>
      </c>
      <c r="U27" s="33">
        <v>25</v>
      </c>
      <c r="V27" s="33">
        <v>15</v>
      </c>
      <c r="W27" s="33">
        <v>8</v>
      </c>
      <c r="X27" s="33">
        <v>7</v>
      </c>
      <c r="Y27" s="33">
        <v>15</v>
      </c>
      <c r="Z27" s="33">
        <v>8</v>
      </c>
      <c r="AA27" s="33">
        <v>7</v>
      </c>
      <c r="AB27" s="33">
        <v>15</v>
      </c>
      <c r="AC27" s="33">
        <v>8</v>
      </c>
      <c r="AD27" s="33">
        <v>7</v>
      </c>
      <c r="AE27" s="33">
        <v>15</v>
      </c>
      <c r="AF27" s="33">
        <v>15</v>
      </c>
      <c r="AG27" s="33">
        <v>35</v>
      </c>
      <c r="AH27" s="33">
        <v>7</v>
      </c>
      <c r="AI27" s="33">
        <v>8</v>
      </c>
      <c r="AJ27" s="1"/>
      <c r="AK27" s="1"/>
      <c r="AL27" s="1"/>
      <c r="AM27" s="1"/>
      <c r="AN27" s="1"/>
      <c r="AO27" s="1"/>
      <c r="AP27" s="1"/>
      <c r="AQ27" s="1"/>
      <c r="AR27" s="33">
        <v>30</v>
      </c>
      <c r="AS27" s="33"/>
    </row>
    <row r="28" spans="1:45">
      <c r="A28" s="1" t="s">
        <v>249</v>
      </c>
      <c r="B28" s="1" t="s">
        <v>7</v>
      </c>
      <c r="C28" s="2" t="s">
        <v>250</v>
      </c>
      <c r="D28" s="1" t="s">
        <v>646</v>
      </c>
      <c r="E28" s="12">
        <v>43301</v>
      </c>
      <c r="F28" s="2" t="s">
        <v>647</v>
      </c>
      <c r="G28" s="35" t="s">
        <v>648</v>
      </c>
      <c r="H28" s="35"/>
      <c r="I28" s="35" t="s">
        <v>645</v>
      </c>
      <c r="J28" s="35"/>
      <c r="K28" s="35" t="s">
        <v>601</v>
      </c>
      <c r="L28" s="35" t="s">
        <v>601</v>
      </c>
      <c r="M28" s="38">
        <f>(G28*'Posities per Display'!$G$2)+(H28*'Posities per Display'!$G$8)+(J28*'Posities per Display'!$G$7)+(I28*'Posities per Display'!$G$10)+(K28*('Posities per Display'!$G$9-45))</f>
        <v>765</v>
      </c>
      <c r="N28" s="38">
        <f>(L28*'Posities per Display'!$G$12)+(K28*('Posities per Display'!$G$9-45))</f>
        <v>135</v>
      </c>
      <c r="O28" s="1">
        <f t="shared" si="0"/>
        <v>570</v>
      </c>
      <c r="P28" s="1">
        <f t="shared" si="1"/>
        <v>120</v>
      </c>
      <c r="Q28" s="1">
        <f t="shared" si="6"/>
        <v>75</v>
      </c>
      <c r="R28" s="45">
        <f t="shared" si="3"/>
        <v>0.74509803921568629</v>
      </c>
      <c r="S28" s="45">
        <f t="shared" si="4"/>
        <v>0.15686274509803921</v>
      </c>
      <c r="T28" s="45">
        <f t="shared" si="5"/>
        <v>9.8039215686274508E-2</v>
      </c>
      <c r="U28" s="33">
        <v>25</v>
      </c>
      <c r="V28" s="33">
        <v>15</v>
      </c>
      <c r="W28" s="33">
        <v>8</v>
      </c>
      <c r="X28" s="33">
        <v>7</v>
      </c>
      <c r="Y28" s="33">
        <v>15</v>
      </c>
      <c r="Z28" s="33">
        <v>8</v>
      </c>
      <c r="AA28" s="33">
        <v>7</v>
      </c>
      <c r="AB28" s="33">
        <v>15</v>
      </c>
      <c r="AC28" s="33">
        <v>8</v>
      </c>
      <c r="AD28" s="33">
        <v>7</v>
      </c>
      <c r="AE28" s="33">
        <v>15</v>
      </c>
      <c r="AF28" s="33">
        <v>15</v>
      </c>
      <c r="AG28" s="33">
        <v>35</v>
      </c>
      <c r="AH28" s="33">
        <v>7</v>
      </c>
      <c r="AI28" s="33">
        <v>8</v>
      </c>
      <c r="AJ28" s="1"/>
      <c r="AK28" s="1"/>
      <c r="AL28" s="1"/>
      <c r="AM28" s="1"/>
      <c r="AN28" s="1"/>
      <c r="AO28" s="1"/>
      <c r="AP28" s="1"/>
      <c r="AQ28" s="1"/>
      <c r="AR28" s="33">
        <v>30</v>
      </c>
      <c r="AS28" s="33"/>
    </row>
    <row r="29" spans="1:45">
      <c r="A29" s="1" t="s">
        <v>251</v>
      </c>
      <c r="B29" s="1" t="s">
        <v>7</v>
      </c>
      <c r="C29" s="2" t="s">
        <v>252</v>
      </c>
      <c r="D29" s="1" t="s">
        <v>649</v>
      </c>
      <c r="E29" s="1"/>
      <c r="F29" s="2" t="s">
        <v>599</v>
      </c>
      <c r="G29" s="35" t="s">
        <v>600</v>
      </c>
      <c r="H29" s="35"/>
      <c r="I29" s="35" t="s">
        <v>645</v>
      </c>
      <c r="J29" s="35"/>
      <c r="K29" s="35"/>
      <c r="L29" s="35" t="s">
        <v>601</v>
      </c>
      <c r="M29" s="38">
        <f>(G29*'Posities per Display'!$G$2)+(H29*'Posities per Display'!$G$8)+(J29*'Posities per Display'!$G$7)+(I29*'Posities per Display'!$G$10)+(K29*('Posities per Display'!$G$9-45))</f>
        <v>480</v>
      </c>
      <c r="N29" s="38">
        <f>(L29*'Posities per Display'!$G$12)+(K29*('Posities per Display'!$G$9-45))</f>
        <v>90</v>
      </c>
      <c r="O29" s="1">
        <f t="shared" si="0"/>
        <v>285</v>
      </c>
      <c r="P29" s="1">
        <f t="shared" si="1"/>
        <v>120</v>
      </c>
      <c r="Q29" s="1">
        <f t="shared" si="6"/>
        <v>75</v>
      </c>
      <c r="R29" s="45">
        <f t="shared" si="3"/>
        <v>0.59375</v>
      </c>
      <c r="S29" s="45">
        <f t="shared" si="4"/>
        <v>0.25</v>
      </c>
      <c r="T29" s="45">
        <f t="shared" si="5"/>
        <v>0.15625</v>
      </c>
      <c r="U29" s="33">
        <v>25</v>
      </c>
      <c r="V29" s="33">
        <v>15</v>
      </c>
      <c r="W29" s="33">
        <v>8</v>
      </c>
      <c r="X29" s="33">
        <v>7</v>
      </c>
      <c r="Y29" s="33">
        <v>15</v>
      </c>
      <c r="Z29" s="33">
        <v>8</v>
      </c>
      <c r="AA29" s="33">
        <v>7</v>
      </c>
      <c r="AB29" s="33">
        <v>15</v>
      </c>
      <c r="AC29" s="33">
        <v>8</v>
      </c>
      <c r="AD29" s="33">
        <v>7</v>
      </c>
      <c r="AE29" s="33">
        <v>15</v>
      </c>
      <c r="AF29" s="33">
        <v>15</v>
      </c>
      <c r="AG29" s="33">
        <v>35</v>
      </c>
      <c r="AH29" s="33">
        <v>7</v>
      </c>
      <c r="AI29" s="33">
        <v>8</v>
      </c>
      <c r="AJ29" s="1"/>
      <c r="AK29" s="1"/>
      <c r="AL29" s="1"/>
      <c r="AM29" s="1"/>
      <c r="AN29" s="1"/>
      <c r="AO29" s="1"/>
      <c r="AP29" s="1"/>
      <c r="AQ29" s="1"/>
      <c r="AR29" s="33">
        <v>30</v>
      </c>
      <c r="AS29" s="33"/>
    </row>
    <row r="30" spans="1:45">
      <c r="A30" s="1" t="s">
        <v>263</v>
      </c>
      <c r="B30" s="1" t="s">
        <v>7</v>
      </c>
      <c r="C30" s="2" t="s">
        <v>264</v>
      </c>
      <c r="D30" s="1" t="s">
        <v>650</v>
      </c>
      <c r="E30" s="1"/>
      <c r="F30" s="2" t="s">
        <v>651</v>
      </c>
      <c r="G30" s="35" t="s">
        <v>600</v>
      </c>
      <c r="H30" s="35"/>
      <c r="I30" s="35" t="s">
        <v>613</v>
      </c>
      <c r="J30" s="35"/>
      <c r="K30" s="35"/>
      <c r="L30" s="35" t="s">
        <v>601</v>
      </c>
      <c r="M30" s="38">
        <f>(G30*'Posities per Display'!$G$2)+(H30*'Posities per Display'!$G$8)+(J30*'Posities per Display'!$G$7)+(I30*'Posities per Display'!$G$10)+(K30*('Posities per Display'!$G$9-45))</f>
        <v>560</v>
      </c>
      <c r="N30" s="38">
        <f>(L30*'Posities per Display'!$G$12)+(K30*('Posities per Display'!$G$9-45))</f>
        <v>90</v>
      </c>
      <c r="O30" s="1">
        <f t="shared" si="0"/>
        <v>365</v>
      </c>
      <c r="P30" s="1">
        <f t="shared" si="1"/>
        <v>120</v>
      </c>
      <c r="Q30" s="1">
        <f t="shared" si="6"/>
        <v>75</v>
      </c>
      <c r="R30" s="45">
        <f t="shared" si="3"/>
        <v>0.6517857142857143</v>
      </c>
      <c r="S30" s="45">
        <f t="shared" si="4"/>
        <v>0.21428571428571427</v>
      </c>
      <c r="T30" s="45">
        <f t="shared" si="5"/>
        <v>0.13392857142857142</v>
      </c>
      <c r="U30" s="33">
        <v>25</v>
      </c>
      <c r="V30" s="33">
        <v>15</v>
      </c>
      <c r="W30" s="33">
        <v>8</v>
      </c>
      <c r="X30" s="33">
        <v>7</v>
      </c>
      <c r="Y30" s="33">
        <v>15</v>
      </c>
      <c r="Z30" s="33">
        <v>8</v>
      </c>
      <c r="AA30" s="33">
        <v>7</v>
      </c>
      <c r="AB30" s="33">
        <v>15</v>
      </c>
      <c r="AC30" s="33">
        <v>8</v>
      </c>
      <c r="AD30" s="33">
        <v>7</v>
      </c>
      <c r="AE30" s="33">
        <v>15</v>
      </c>
      <c r="AF30" s="33">
        <v>15</v>
      </c>
      <c r="AG30" s="33">
        <v>35</v>
      </c>
      <c r="AH30" s="33">
        <v>7</v>
      </c>
      <c r="AI30" s="33">
        <v>8</v>
      </c>
      <c r="AJ30" s="1"/>
      <c r="AK30" s="1"/>
      <c r="AL30" s="1"/>
      <c r="AM30" s="1"/>
      <c r="AN30" s="1"/>
      <c r="AO30" s="1"/>
      <c r="AP30" s="1"/>
      <c r="AQ30" s="1"/>
      <c r="AR30" s="33">
        <v>30</v>
      </c>
      <c r="AS30" s="33"/>
    </row>
    <row r="31" spans="1:45">
      <c r="A31" s="1" t="s">
        <v>271</v>
      </c>
      <c r="B31" s="1" t="s">
        <v>7</v>
      </c>
      <c r="C31" s="2" t="s">
        <v>272</v>
      </c>
      <c r="D31" s="1" t="s">
        <v>652</v>
      </c>
      <c r="E31" s="1"/>
      <c r="F31" s="1" t="s">
        <v>599</v>
      </c>
      <c r="G31" s="33">
        <v>6</v>
      </c>
      <c r="H31" s="33"/>
      <c r="I31" s="33">
        <v>0</v>
      </c>
      <c r="J31" s="33"/>
      <c r="K31" s="33"/>
      <c r="L31" s="35" t="s">
        <v>601</v>
      </c>
      <c r="M31" s="38">
        <f>(G31*'Posities per Display'!$G$2)+(H31*'Posities per Display'!$G$8)+(J31*'Posities per Display'!$G$7)+(I31*'Posities per Display'!$G$10)+(K31*('Posities per Display'!$G$9-45))</f>
        <v>480</v>
      </c>
      <c r="N31" s="38">
        <f>(L31*'Posities per Display'!$G$12)+(K31*('Posities per Display'!$G$9-45))</f>
        <v>90</v>
      </c>
      <c r="O31" s="1">
        <f t="shared" si="0"/>
        <v>285</v>
      </c>
      <c r="P31" s="1">
        <f t="shared" si="1"/>
        <v>120</v>
      </c>
      <c r="Q31" s="1">
        <f t="shared" si="6"/>
        <v>75</v>
      </c>
      <c r="R31" s="45">
        <f t="shared" si="3"/>
        <v>0.59375</v>
      </c>
      <c r="S31" s="45">
        <f t="shared" si="4"/>
        <v>0.25</v>
      </c>
      <c r="T31" s="45">
        <f t="shared" si="5"/>
        <v>0.15625</v>
      </c>
      <c r="U31" s="33">
        <v>25</v>
      </c>
      <c r="V31" s="33">
        <v>15</v>
      </c>
      <c r="W31" s="33">
        <v>8</v>
      </c>
      <c r="X31" s="33">
        <v>7</v>
      </c>
      <c r="Y31" s="33">
        <v>15</v>
      </c>
      <c r="Z31" s="33">
        <v>8</v>
      </c>
      <c r="AA31" s="33">
        <v>7</v>
      </c>
      <c r="AB31" s="33">
        <v>15</v>
      </c>
      <c r="AC31" s="33">
        <v>8</v>
      </c>
      <c r="AD31" s="33">
        <v>7</v>
      </c>
      <c r="AE31" s="33">
        <v>15</v>
      </c>
      <c r="AF31" s="33">
        <v>15</v>
      </c>
      <c r="AG31" s="33">
        <v>35</v>
      </c>
      <c r="AH31" s="33">
        <v>7</v>
      </c>
      <c r="AI31" s="33">
        <v>8</v>
      </c>
      <c r="AJ31" s="1"/>
      <c r="AK31" s="1"/>
      <c r="AL31" s="1"/>
      <c r="AM31" s="1"/>
      <c r="AN31" s="1"/>
      <c r="AO31" s="1"/>
      <c r="AP31" s="1"/>
      <c r="AQ31" s="1"/>
      <c r="AR31" s="33">
        <v>30</v>
      </c>
      <c r="AS31" s="33"/>
    </row>
    <row r="32" spans="1:45">
      <c r="A32" s="1" t="s">
        <v>273</v>
      </c>
      <c r="B32" s="1" t="s">
        <v>7</v>
      </c>
      <c r="C32" s="2" t="s">
        <v>274</v>
      </c>
      <c r="D32" s="1" t="s">
        <v>653</v>
      </c>
      <c r="E32" s="1"/>
      <c r="F32" s="1" t="s">
        <v>654</v>
      </c>
      <c r="G32" s="33">
        <v>6</v>
      </c>
      <c r="H32" s="33"/>
      <c r="I32" s="33">
        <v>2</v>
      </c>
      <c r="J32" s="33"/>
      <c r="K32" s="33"/>
      <c r="L32" s="35" t="s">
        <v>601</v>
      </c>
      <c r="M32" s="38">
        <f>(G32*'Posities per Display'!$G$2)+(H32*'Posities per Display'!$G$8)+(J32*'Posities per Display'!$G$7)+(I32*'Posities per Display'!$G$10)+(K32*('Posities per Display'!$G$9-45))</f>
        <v>560</v>
      </c>
      <c r="N32" s="38">
        <f>(L32*'Posities per Display'!$G$12)+(K32*('Posities per Display'!$G$9-45))</f>
        <v>90</v>
      </c>
      <c r="O32" s="1">
        <f t="shared" si="0"/>
        <v>365</v>
      </c>
      <c r="P32" s="1">
        <f t="shared" si="1"/>
        <v>120</v>
      </c>
      <c r="Q32" s="1">
        <f t="shared" si="6"/>
        <v>75</v>
      </c>
      <c r="R32" s="45">
        <f t="shared" si="3"/>
        <v>0.6517857142857143</v>
      </c>
      <c r="S32" s="45">
        <f t="shared" si="4"/>
        <v>0.21428571428571427</v>
      </c>
      <c r="T32" s="45">
        <f t="shared" si="5"/>
        <v>0.13392857142857142</v>
      </c>
      <c r="U32" s="33">
        <v>25</v>
      </c>
      <c r="V32" s="33">
        <v>15</v>
      </c>
      <c r="W32" s="33">
        <v>8</v>
      </c>
      <c r="X32" s="33">
        <v>7</v>
      </c>
      <c r="Y32" s="33">
        <v>15</v>
      </c>
      <c r="Z32" s="33">
        <v>8</v>
      </c>
      <c r="AA32" s="33">
        <v>7</v>
      </c>
      <c r="AB32" s="33">
        <v>15</v>
      </c>
      <c r="AC32" s="33">
        <v>8</v>
      </c>
      <c r="AD32" s="33">
        <v>7</v>
      </c>
      <c r="AE32" s="33">
        <v>15</v>
      </c>
      <c r="AF32" s="33">
        <v>15</v>
      </c>
      <c r="AG32" s="33">
        <v>35</v>
      </c>
      <c r="AH32" s="33">
        <v>7</v>
      </c>
      <c r="AI32" s="33">
        <v>8</v>
      </c>
      <c r="AJ32" s="1"/>
      <c r="AK32" s="1"/>
      <c r="AL32" s="1"/>
      <c r="AM32" s="1"/>
      <c r="AN32" s="1"/>
      <c r="AO32" s="1"/>
      <c r="AP32" s="1"/>
      <c r="AQ32" s="1"/>
      <c r="AR32" s="33">
        <v>30</v>
      </c>
      <c r="AS32" s="33"/>
    </row>
    <row r="33" spans="1:45">
      <c r="A33" s="1" t="s">
        <v>275</v>
      </c>
      <c r="B33" s="1" t="s">
        <v>7</v>
      </c>
      <c r="C33" s="2" t="s">
        <v>276</v>
      </c>
      <c r="D33" s="1" t="s">
        <v>655</v>
      </c>
      <c r="E33" s="1"/>
      <c r="F33" s="1" t="s">
        <v>620</v>
      </c>
      <c r="G33" s="33">
        <v>6</v>
      </c>
      <c r="H33" s="33"/>
      <c r="I33" s="33">
        <v>1</v>
      </c>
      <c r="J33" s="33"/>
      <c r="K33" s="33"/>
      <c r="L33" s="35" t="s">
        <v>601</v>
      </c>
      <c r="M33" s="38">
        <f>(G33*'Posities per Display'!$G$2)+(H33*'Posities per Display'!$G$8)+(J33*'Posities per Display'!$G$7)+(I33*'Posities per Display'!$G$10)+(K33*('Posities per Display'!$G$9-45))</f>
        <v>520</v>
      </c>
      <c r="N33" s="38">
        <f>(L33*'Posities per Display'!$G$12)+(K33*('Posities per Display'!$G$9-45))</f>
        <v>90</v>
      </c>
      <c r="O33" s="1">
        <f t="shared" si="0"/>
        <v>325</v>
      </c>
      <c r="P33" s="1">
        <f t="shared" si="1"/>
        <v>120</v>
      </c>
      <c r="Q33" s="1">
        <f t="shared" si="6"/>
        <v>75</v>
      </c>
      <c r="R33" s="45">
        <f t="shared" si="3"/>
        <v>0.625</v>
      </c>
      <c r="S33" s="45">
        <f t="shared" si="4"/>
        <v>0.23076923076923078</v>
      </c>
      <c r="T33" s="45">
        <f t="shared" si="5"/>
        <v>0.14423076923076922</v>
      </c>
      <c r="U33" s="33">
        <v>25</v>
      </c>
      <c r="V33" s="33">
        <v>15</v>
      </c>
      <c r="W33" s="33">
        <v>8</v>
      </c>
      <c r="X33" s="33">
        <v>7</v>
      </c>
      <c r="Y33" s="33">
        <v>15</v>
      </c>
      <c r="Z33" s="33">
        <v>8</v>
      </c>
      <c r="AA33" s="33">
        <v>7</v>
      </c>
      <c r="AB33" s="33">
        <v>15</v>
      </c>
      <c r="AC33" s="33">
        <v>8</v>
      </c>
      <c r="AD33" s="33">
        <v>7</v>
      </c>
      <c r="AE33" s="33">
        <v>15</v>
      </c>
      <c r="AF33" s="33">
        <v>15</v>
      </c>
      <c r="AG33" s="33">
        <v>35</v>
      </c>
      <c r="AH33" s="33">
        <v>7</v>
      </c>
      <c r="AI33" s="33">
        <v>8</v>
      </c>
      <c r="AJ33" s="1"/>
      <c r="AK33" s="1"/>
      <c r="AL33" s="1"/>
      <c r="AM33" s="1"/>
      <c r="AN33" s="1"/>
      <c r="AO33" s="1"/>
      <c r="AP33" s="1"/>
      <c r="AQ33" s="1"/>
      <c r="AR33" s="33">
        <v>30</v>
      </c>
      <c r="AS33" s="33"/>
    </row>
    <row r="34" spans="1:45">
      <c r="A34" s="1" t="s">
        <v>277</v>
      </c>
      <c r="B34" s="1" t="s">
        <v>7</v>
      </c>
      <c r="C34" s="2" t="s">
        <v>278</v>
      </c>
      <c r="D34" s="1" t="s">
        <v>656</v>
      </c>
      <c r="E34" s="1"/>
      <c r="F34" s="1" t="s">
        <v>657</v>
      </c>
      <c r="G34" s="33">
        <v>5</v>
      </c>
      <c r="H34" s="33"/>
      <c r="I34" s="33">
        <v>1</v>
      </c>
      <c r="J34" s="33"/>
      <c r="K34" s="33"/>
      <c r="L34" s="35" t="s">
        <v>601</v>
      </c>
      <c r="M34" s="38">
        <f>(G34*'Posities per Display'!$G$2)+(H34*'Posities per Display'!$G$8)+(J34*'Posities per Display'!$G$7)+(I34*'Posities per Display'!$G$10)+(K34*('Posities per Display'!$G$9-45))</f>
        <v>440</v>
      </c>
      <c r="N34" s="38">
        <f>(L34*'Posities per Display'!$G$12)+(K34*('Posities per Display'!$G$9-45))</f>
        <v>90</v>
      </c>
      <c r="O34" s="1">
        <f t="shared" ref="O34:O59" si="7">M34-P34-Q34</f>
        <v>245</v>
      </c>
      <c r="P34" s="1">
        <f t="shared" ref="P34:P59" si="8">V34+W34+X34+Y34+Z34+AA34+AB34+AC34+AD34+AE34+AH34+AI34+AJ34+AK34+AL34+AM34+AN34+AO34+AP34+AQ34+AS34</f>
        <v>120</v>
      </c>
      <c r="Q34" s="1">
        <f t="shared" si="6"/>
        <v>75</v>
      </c>
      <c r="R34" s="45">
        <f t="shared" si="3"/>
        <v>0.55681818181818177</v>
      </c>
      <c r="S34" s="45">
        <f t="shared" si="4"/>
        <v>0.27272727272727271</v>
      </c>
      <c r="T34" s="45">
        <f t="shared" si="5"/>
        <v>0.17045454545454544</v>
      </c>
      <c r="U34" s="33">
        <v>25</v>
      </c>
      <c r="V34" s="33">
        <v>15</v>
      </c>
      <c r="W34" s="33">
        <v>8</v>
      </c>
      <c r="X34" s="33">
        <v>7</v>
      </c>
      <c r="Y34" s="33">
        <v>15</v>
      </c>
      <c r="Z34" s="33">
        <v>8</v>
      </c>
      <c r="AA34" s="33">
        <v>7</v>
      </c>
      <c r="AB34" s="33">
        <v>15</v>
      </c>
      <c r="AC34" s="33">
        <v>8</v>
      </c>
      <c r="AD34" s="33">
        <v>7</v>
      </c>
      <c r="AE34" s="33">
        <v>15</v>
      </c>
      <c r="AF34" s="33">
        <v>15</v>
      </c>
      <c r="AG34" s="33">
        <v>35</v>
      </c>
      <c r="AH34" s="33">
        <v>7</v>
      </c>
      <c r="AI34" s="33">
        <v>8</v>
      </c>
      <c r="AJ34" s="1"/>
      <c r="AK34" s="1"/>
      <c r="AL34" s="1"/>
      <c r="AM34" s="1"/>
      <c r="AN34" s="1"/>
      <c r="AO34" s="1"/>
      <c r="AP34" s="1"/>
      <c r="AQ34" s="1"/>
      <c r="AR34" s="33">
        <v>30</v>
      </c>
      <c r="AS34" s="33"/>
    </row>
    <row r="35" spans="1:45">
      <c r="A35" s="1" t="s">
        <v>285</v>
      </c>
      <c r="B35" s="1" t="s">
        <v>7</v>
      </c>
      <c r="C35" s="2" t="s">
        <v>286</v>
      </c>
      <c r="D35" s="1" t="s">
        <v>286</v>
      </c>
      <c r="E35" s="1"/>
      <c r="F35" s="2" t="s">
        <v>658</v>
      </c>
      <c r="G35" s="35" t="s">
        <v>627</v>
      </c>
      <c r="H35" s="35"/>
      <c r="I35" s="35"/>
      <c r="J35" s="35"/>
      <c r="K35" s="35"/>
      <c r="L35" s="35" t="s">
        <v>601</v>
      </c>
      <c r="M35" s="38">
        <f>(G35*'Posities per Display'!$G$2)+(H35*'Posities per Display'!$G$8)+(J35*'Posities per Display'!$G$7)+(I35*'Posities per Display'!$G$10)+(K35*('Posities per Display'!$G$9-45))</f>
        <v>400</v>
      </c>
      <c r="N35" s="38">
        <f>(L35*'Posities per Display'!$G$12)+(K35*('Posities per Display'!$G$9-45))</f>
        <v>90</v>
      </c>
      <c r="O35" s="1">
        <f t="shared" si="7"/>
        <v>205</v>
      </c>
      <c r="P35" s="1">
        <f t="shared" si="8"/>
        <v>120</v>
      </c>
      <c r="Q35" s="1">
        <f t="shared" si="6"/>
        <v>75</v>
      </c>
      <c r="R35" s="45">
        <f t="shared" si="3"/>
        <v>0.51249999999999996</v>
      </c>
      <c r="S35" s="45">
        <f t="shared" si="4"/>
        <v>0.3</v>
      </c>
      <c r="T35" s="45">
        <f t="shared" si="5"/>
        <v>0.1875</v>
      </c>
      <c r="U35" s="33">
        <v>25</v>
      </c>
      <c r="V35" s="33">
        <v>15</v>
      </c>
      <c r="W35" s="33">
        <v>8</v>
      </c>
      <c r="X35" s="33">
        <v>7</v>
      </c>
      <c r="Y35" s="33">
        <v>15</v>
      </c>
      <c r="Z35" s="33">
        <v>8</v>
      </c>
      <c r="AA35" s="33">
        <v>7</v>
      </c>
      <c r="AB35" s="33">
        <v>15</v>
      </c>
      <c r="AC35" s="33">
        <v>8</v>
      </c>
      <c r="AD35" s="33">
        <v>7</v>
      </c>
      <c r="AE35" s="33">
        <v>15</v>
      </c>
      <c r="AF35" s="33">
        <v>15</v>
      </c>
      <c r="AG35" s="33">
        <v>35</v>
      </c>
      <c r="AH35" s="33">
        <v>7</v>
      </c>
      <c r="AI35" s="33">
        <v>8</v>
      </c>
      <c r="AJ35" s="1"/>
      <c r="AK35" s="1"/>
      <c r="AL35" s="1"/>
      <c r="AM35" s="1"/>
      <c r="AN35" s="1"/>
      <c r="AO35" s="1"/>
      <c r="AP35" s="1"/>
      <c r="AQ35" s="1"/>
      <c r="AR35" s="33">
        <v>30</v>
      </c>
      <c r="AS35" s="33"/>
    </row>
    <row r="36" spans="1:45">
      <c r="A36" s="1" t="s">
        <v>297</v>
      </c>
      <c r="B36" s="1" t="s">
        <v>7</v>
      </c>
      <c r="C36" s="2" t="s">
        <v>298</v>
      </c>
      <c r="D36" s="1" t="s">
        <v>659</v>
      </c>
      <c r="E36" s="1"/>
      <c r="F36" s="1" t="s">
        <v>599</v>
      </c>
      <c r="G36" s="33">
        <v>6</v>
      </c>
      <c r="H36" s="33"/>
      <c r="I36" s="33"/>
      <c r="J36" s="33"/>
      <c r="K36" s="33"/>
      <c r="L36" s="35" t="s">
        <v>601</v>
      </c>
      <c r="M36" s="38">
        <f>(G36*'Posities per Display'!$G$2)+(H36*'Posities per Display'!$G$8)+(J36*'Posities per Display'!$G$7)+(I36*'Posities per Display'!$G$10)+(K36*('Posities per Display'!$G$9-45))</f>
        <v>480</v>
      </c>
      <c r="N36" s="38">
        <f>(L36*'Posities per Display'!$G$12)+(K36*('Posities per Display'!$G$9-45))</f>
        <v>90</v>
      </c>
      <c r="O36" s="1">
        <f t="shared" si="7"/>
        <v>285</v>
      </c>
      <c r="P36" s="1">
        <f t="shared" si="8"/>
        <v>120</v>
      </c>
      <c r="Q36" s="1">
        <f t="shared" si="6"/>
        <v>75</v>
      </c>
      <c r="R36" s="45">
        <f t="shared" si="3"/>
        <v>0.59375</v>
      </c>
      <c r="S36" s="45">
        <f t="shared" si="4"/>
        <v>0.25</v>
      </c>
      <c r="T36" s="45">
        <f t="shared" si="5"/>
        <v>0.15625</v>
      </c>
      <c r="U36" s="33">
        <v>25</v>
      </c>
      <c r="V36" s="33">
        <v>15</v>
      </c>
      <c r="W36" s="33">
        <v>8</v>
      </c>
      <c r="X36" s="33">
        <v>7</v>
      </c>
      <c r="Y36" s="33">
        <v>15</v>
      </c>
      <c r="Z36" s="33">
        <v>8</v>
      </c>
      <c r="AA36" s="33">
        <v>7</v>
      </c>
      <c r="AB36" s="33">
        <v>15</v>
      </c>
      <c r="AC36" s="33">
        <v>8</v>
      </c>
      <c r="AD36" s="33">
        <v>7</v>
      </c>
      <c r="AE36" s="33">
        <v>15</v>
      </c>
      <c r="AF36" s="33">
        <v>15</v>
      </c>
      <c r="AG36" s="33">
        <v>35</v>
      </c>
      <c r="AH36" s="33">
        <v>7</v>
      </c>
      <c r="AI36" s="33">
        <v>8</v>
      </c>
      <c r="AJ36" s="1"/>
      <c r="AK36" s="1"/>
      <c r="AL36" s="1"/>
      <c r="AM36" s="1"/>
      <c r="AN36" s="1"/>
      <c r="AO36" s="1"/>
      <c r="AP36" s="1"/>
      <c r="AQ36" s="1"/>
      <c r="AR36" s="33">
        <v>30</v>
      </c>
      <c r="AS36" s="33"/>
    </row>
    <row r="37" spans="1:45">
      <c r="A37" s="1" t="s">
        <v>299</v>
      </c>
      <c r="B37" s="1" t="s">
        <v>7</v>
      </c>
      <c r="C37" s="2" t="s">
        <v>300</v>
      </c>
      <c r="D37" s="1" t="s">
        <v>300</v>
      </c>
      <c r="E37" s="1"/>
      <c r="F37" s="1" t="s">
        <v>660</v>
      </c>
      <c r="G37" s="33">
        <v>6</v>
      </c>
      <c r="H37" s="33"/>
      <c r="I37" s="33">
        <v>1</v>
      </c>
      <c r="J37" s="33"/>
      <c r="K37" s="33"/>
      <c r="L37" s="35" t="s">
        <v>601</v>
      </c>
      <c r="M37" s="38">
        <f>(G37*'Posities per Display'!$G$2)+(H37*'Posities per Display'!$G$8)+(J37*'Posities per Display'!$G$7)+(I37*'Posities per Display'!$G$10)+(K37*('Posities per Display'!$G$9-45))</f>
        <v>520</v>
      </c>
      <c r="N37" s="38">
        <f>(L37*'Posities per Display'!$G$12)+(K37*('Posities per Display'!$G$9-45))</f>
        <v>90</v>
      </c>
      <c r="O37" s="1">
        <f t="shared" si="7"/>
        <v>325</v>
      </c>
      <c r="P37" s="1">
        <f t="shared" si="8"/>
        <v>120</v>
      </c>
      <c r="Q37" s="1">
        <f t="shared" si="6"/>
        <v>75</v>
      </c>
      <c r="R37" s="45">
        <f t="shared" si="3"/>
        <v>0.625</v>
      </c>
      <c r="S37" s="45">
        <f t="shared" si="4"/>
        <v>0.23076923076923078</v>
      </c>
      <c r="T37" s="45">
        <f t="shared" si="5"/>
        <v>0.14423076923076922</v>
      </c>
      <c r="U37" s="33">
        <v>25</v>
      </c>
      <c r="V37" s="33">
        <v>15</v>
      </c>
      <c r="W37" s="33">
        <v>8</v>
      </c>
      <c r="X37" s="33">
        <v>7</v>
      </c>
      <c r="Y37" s="33">
        <v>15</v>
      </c>
      <c r="Z37" s="33">
        <v>8</v>
      </c>
      <c r="AA37" s="33">
        <v>7</v>
      </c>
      <c r="AB37" s="33">
        <v>15</v>
      </c>
      <c r="AC37" s="33">
        <v>8</v>
      </c>
      <c r="AD37" s="33">
        <v>7</v>
      </c>
      <c r="AE37" s="33">
        <v>15</v>
      </c>
      <c r="AF37" s="33">
        <v>15</v>
      </c>
      <c r="AG37" s="33">
        <v>35</v>
      </c>
      <c r="AH37" s="33">
        <v>7</v>
      </c>
      <c r="AI37" s="33">
        <v>8</v>
      </c>
      <c r="AJ37" s="1"/>
      <c r="AK37" s="1"/>
      <c r="AL37" s="1"/>
      <c r="AM37" s="1"/>
      <c r="AN37" s="1"/>
      <c r="AO37" s="1"/>
      <c r="AP37" s="1"/>
      <c r="AQ37" s="1"/>
      <c r="AR37" s="33">
        <v>30</v>
      </c>
      <c r="AS37" s="33"/>
    </row>
    <row r="38" spans="1:45">
      <c r="A38" s="1" t="s">
        <v>309</v>
      </c>
      <c r="B38" s="1" t="s">
        <v>7</v>
      </c>
      <c r="C38" s="2" t="s">
        <v>310</v>
      </c>
      <c r="D38" s="1" t="s">
        <v>661</v>
      </c>
      <c r="E38" s="1"/>
      <c r="F38" s="2" t="s">
        <v>662</v>
      </c>
      <c r="G38" s="35" t="s">
        <v>600</v>
      </c>
      <c r="H38" s="35" t="s">
        <v>612</v>
      </c>
      <c r="I38" s="35"/>
      <c r="J38" s="35"/>
      <c r="K38" s="35"/>
      <c r="L38" s="35" t="s">
        <v>601</v>
      </c>
      <c r="M38" s="38">
        <f>(G38*'Posities per Display'!$G$2)+(H38*'Posities per Display'!$G$8)+(J38*'Posities per Display'!$G$7)+(I38*'Posities per Display'!$G$10)+(K38*('Posities per Display'!$G$9-45))</f>
        <v>615</v>
      </c>
      <c r="N38" s="38">
        <f>(L38*'Posities per Display'!$G$12)+(K38*('Posities per Display'!$G$9-45))</f>
        <v>90</v>
      </c>
      <c r="O38" s="1">
        <f t="shared" si="7"/>
        <v>420</v>
      </c>
      <c r="P38" s="1">
        <f t="shared" si="8"/>
        <v>120</v>
      </c>
      <c r="Q38" s="1">
        <f t="shared" si="6"/>
        <v>75</v>
      </c>
      <c r="R38" s="45">
        <f t="shared" si="3"/>
        <v>0.68292682926829273</v>
      </c>
      <c r="S38" s="45">
        <f t="shared" si="4"/>
        <v>0.1951219512195122</v>
      </c>
      <c r="T38" s="45">
        <f t="shared" si="5"/>
        <v>0.12195121951219512</v>
      </c>
      <c r="U38" s="33">
        <v>25</v>
      </c>
      <c r="V38" s="33">
        <v>15</v>
      </c>
      <c r="W38" s="33">
        <v>8</v>
      </c>
      <c r="X38" s="33">
        <v>7</v>
      </c>
      <c r="Y38" s="33">
        <v>15</v>
      </c>
      <c r="Z38" s="33">
        <v>8</v>
      </c>
      <c r="AA38" s="33">
        <v>7</v>
      </c>
      <c r="AB38" s="33">
        <v>15</v>
      </c>
      <c r="AC38" s="33">
        <v>8</v>
      </c>
      <c r="AD38" s="33">
        <v>7</v>
      </c>
      <c r="AE38" s="33">
        <v>15</v>
      </c>
      <c r="AF38" s="33">
        <v>15</v>
      </c>
      <c r="AG38" s="33">
        <v>35</v>
      </c>
      <c r="AH38" s="33">
        <v>7</v>
      </c>
      <c r="AI38" s="33">
        <v>8</v>
      </c>
      <c r="AJ38" s="1"/>
      <c r="AK38" s="1"/>
      <c r="AL38" s="1"/>
      <c r="AM38" s="1"/>
      <c r="AN38" s="1"/>
      <c r="AO38" s="1"/>
      <c r="AP38" s="1"/>
      <c r="AQ38" s="1"/>
      <c r="AR38" s="33">
        <v>30</v>
      </c>
      <c r="AS38" s="33"/>
    </row>
    <row r="39" spans="1:45">
      <c r="A39" s="1" t="s">
        <v>323</v>
      </c>
      <c r="B39" s="1" t="s">
        <v>7</v>
      </c>
      <c r="C39" s="2" t="s">
        <v>324</v>
      </c>
      <c r="D39" s="1" t="s">
        <v>663</v>
      </c>
      <c r="E39" s="19"/>
      <c r="F39" s="2" t="s">
        <v>599</v>
      </c>
      <c r="G39" s="35" t="s">
        <v>600</v>
      </c>
      <c r="H39" s="35"/>
      <c r="I39" s="35"/>
      <c r="J39" s="35"/>
      <c r="K39" s="35"/>
      <c r="L39" s="35" t="s">
        <v>601</v>
      </c>
      <c r="M39" s="38">
        <f>(G39*'Posities per Display'!$G$2)+(H39*'Posities per Display'!$G$8)+(J39*'Posities per Display'!$G$7)+(I39*'Posities per Display'!$G$10)+(K39*('Posities per Display'!$G$9-45))</f>
        <v>480</v>
      </c>
      <c r="N39" s="38">
        <f>(L39*'Posities per Display'!$G$12)+(K39*('Posities per Display'!$G$9-45))</f>
        <v>90</v>
      </c>
      <c r="O39" s="1">
        <f t="shared" si="7"/>
        <v>285</v>
      </c>
      <c r="P39" s="1">
        <f t="shared" si="8"/>
        <v>120</v>
      </c>
      <c r="Q39" s="1">
        <f t="shared" si="6"/>
        <v>75</v>
      </c>
      <c r="R39" s="45">
        <f t="shared" si="3"/>
        <v>0.59375</v>
      </c>
      <c r="S39" s="45">
        <f t="shared" si="4"/>
        <v>0.25</v>
      </c>
      <c r="T39" s="45">
        <f t="shared" si="5"/>
        <v>0.15625</v>
      </c>
      <c r="U39" s="33">
        <v>25</v>
      </c>
      <c r="V39" s="33">
        <v>15</v>
      </c>
      <c r="W39" s="33">
        <v>8</v>
      </c>
      <c r="X39" s="33">
        <v>7</v>
      </c>
      <c r="Y39" s="33">
        <v>15</v>
      </c>
      <c r="Z39" s="33">
        <v>8</v>
      </c>
      <c r="AA39" s="33">
        <v>7</v>
      </c>
      <c r="AB39" s="33">
        <v>15</v>
      </c>
      <c r="AC39" s="33">
        <v>8</v>
      </c>
      <c r="AD39" s="33">
        <v>7</v>
      </c>
      <c r="AE39" s="33">
        <v>15</v>
      </c>
      <c r="AF39" s="33">
        <v>15</v>
      </c>
      <c r="AG39" s="33">
        <v>35</v>
      </c>
      <c r="AH39" s="33">
        <v>7</v>
      </c>
      <c r="AI39" s="33">
        <v>8</v>
      </c>
      <c r="AJ39" s="1"/>
      <c r="AK39" s="1"/>
      <c r="AL39" s="1"/>
      <c r="AM39" s="1"/>
      <c r="AN39" s="1"/>
      <c r="AO39" s="1"/>
      <c r="AP39" s="1"/>
      <c r="AQ39" s="1"/>
      <c r="AR39" s="33">
        <v>30</v>
      </c>
      <c r="AS39" s="33"/>
    </row>
    <row r="40" spans="1:45">
      <c r="A40" s="1" t="s">
        <v>331</v>
      </c>
      <c r="B40" s="1" t="s">
        <v>7</v>
      </c>
      <c r="C40" s="2" t="s">
        <v>332</v>
      </c>
      <c r="D40" s="1" t="s">
        <v>664</v>
      </c>
      <c r="E40" s="1"/>
      <c r="F40" s="2" t="s">
        <v>665</v>
      </c>
      <c r="G40" s="35" t="s">
        <v>600</v>
      </c>
      <c r="H40" s="35"/>
      <c r="I40" s="35"/>
      <c r="J40" s="35"/>
      <c r="K40" s="35"/>
      <c r="L40" s="35" t="s">
        <v>601</v>
      </c>
      <c r="M40" s="38">
        <f>(G40*'Posities per Display'!$G$2)+(H40*'Posities per Display'!$G$8)+(J40*'Posities per Display'!$G$7)+(I40*'Posities per Display'!$G$10)+(K40*('Posities per Display'!$G$9-45))</f>
        <v>480</v>
      </c>
      <c r="N40" s="38">
        <f>(L40*'Posities per Display'!$G$12)+(K40*('Posities per Display'!$G$9-45))</f>
        <v>90</v>
      </c>
      <c r="O40" s="1">
        <f t="shared" si="7"/>
        <v>285</v>
      </c>
      <c r="P40" s="1">
        <f t="shared" si="8"/>
        <v>120</v>
      </c>
      <c r="Q40" s="1">
        <f t="shared" si="6"/>
        <v>75</v>
      </c>
      <c r="R40" s="45">
        <f t="shared" si="3"/>
        <v>0.59375</v>
      </c>
      <c r="S40" s="45">
        <f t="shared" si="4"/>
        <v>0.25</v>
      </c>
      <c r="T40" s="45">
        <f t="shared" si="5"/>
        <v>0.15625</v>
      </c>
      <c r="U40" s="33">
        <v>25</v>
      </c>
      <c r="V40" s="33">
        <v>15</v>
      </c>
      <c r="W40" s="33">
        <v>8</v>
      </c>
      <c r="X40" s="33">
        <v>7</v>
      </c>
      <c r="Y40" s="33">
        <v>15</v>
      </c>
      <c r="Z40" s="33">
        <v>8</v>
      </c>
      <c r="AA40" s="33">
        <v>7</v>
      </c>
      <c r="AB40" s="33">
        <v>15</v>
      </c>
      <c r="AC40" s="33">
        <v>8</v>
      </c>
      <c r="AD40" s="33">
        <v>7</v>
      </c>
      <c r="AE40" s="33">
        <v>15</v>
      </c>
      <c r="AF40" s="33">
        <v>15</v>
      </c>
      <c r="AG40" s="33">
        <v>35</v>
      </c>
      <c r="AH40" s="33">
        <v>7</v>
      </c>
      <c r="AI40" s="33">
        <v>8</v>
      </c>
      <c r="AJ40" s="1"/>
      <c r="AK40" s="1"/>
      <c r="AL40" s="1"/>
      <c r="AM40" s="1"/>
      <c r="AN40" s="1"/>
      <c r="AO40" s="1"/>
      <c r="AP40" s="1"/>
      <c r="AQ40" s="1"/>
      <c r="AR40" s="33">
        <v>30</v>
      </c>
      <c r="AS40" s="33"/>
    </row>
    <row r="41" spans="1:45">
      <c r="A41" s="1" t="s">
        <v>333</v>
      </c>
      <c r="B41" s="1" t="s">
        <v>7</v>
      </c>
      <c r="C41" s="2" t="s">
        <v>334</v>
      </c>
      <c r="D41" s="1" t="s">
        <v>666</v>
      </c>
      <c r="E41" s="1"/>
      <c r="F41" s="2" t="s">
        <v>667</v>
      </c>
      <c r="G41" s="35" t="s">
        <v>648</v>
      </c>
      <c r="H41" s="35" t="s">
        <v>612</v>
      </c>
      <c r="I41" s="35"/>
      <c r="J41" s="35"/>
      <c r="K41" s="35"/>
      <c r="L41" s="35" t="s">
        <v>601</v>
      </c>
      <c r="M41" s="38">
        <f>(G41*'Posities per Display'!$G$2)+(H41*'Posities per Display'!$G$8)+(J41*'Posities per Display'!$G$7)+(I41*'Posities per Display'!$G$10)+(K41*('Posities per Display'!$G$9-45))</f>
        <v>855</v>
      </c>
      <c r="N41" s="38">
        <f>(L41*'Posities per Display'!$G$12)+(K41*('Posities per Display'!$G$9-45))</f>
        <v>90</v>
      </c>
      <c r="O41" s="1">
        <f t="shared" si="7"/>
        <v>660</v>
      </c>
      <c r="P41" s="1">
        <f t="shared" si="8"/>
        <v>120</v>
      </c>
      <c r="Q41" s="1">
        <f t="shared" si="6"/>
        <v>75</v>
      </c>
      <c r="R41" s="45">
        <f t="shared" si="3"/>
        <v>0.77192982456140347</v>
      </c>
      <c r="S41" s="45">
        <f t="shared" si="4"/>
        <v>0.14035087719298245</v>
      </c>
      <c r="T41" s="45">
        <f t="shared" si="5"/>
        <v>8.771929824561403E-2</v>
      </c>
      <c r="U41" s="33">
        <v>25</v>
      </c>
      <c r="V41" s="33">
        <v>15</v>
      </c>
      <c r="W41" s="33">
        <v>8</v>
      </c>
      <c r="X41" s="33">
        <v>7</v>
      </c>
      <c r="Y41" s="33">
        <v>15</v>
      </c>
      <c r="Z41" s="33">
        <v>8</v>
      </c>
      <c r="AA41" s="33">
        <v>7</v>
      </c>
      <c r="AB41" s="33">
        <v>15</v>
      </c>
      <c r="AC41" s="33">
        <v>8</v>
      </c>
      <c r="AD41" s="33">
        <v>7</v>
      </c>
      <c r="AE41" s="33">
        <v>15</v>
      </c>
      <c r="AF41" s="33">
        <v>15</v>
      </c>
      <c r="AG41" s="33">
        <v>35</v>
      </c>
      <c r="AH41" s="33">
        <v>7</v>
      </c>
      <c r="AI41" s="33">
        <v>8</v>
      </c>
      <c r="AJ41" s="1"/>
      <c r="AK41" s="1"/>
      <c r="AL41" s="1"/>
      <c r="AM41" s="1"/>
      <c r="AN41" s="1"/>
      <c r="AO41" s="1"/>
      <c r="AP41" s="1"/>
      <c r="AQ41" s="1"/>
      <c r="AR41" s="33">
        <v>30</v>
      </c>
      <c r="AS41" s="33"/>
    </row>
    <row r="42" spans="1:45">
      <c r="A42" s="1" t="s">
        <v>335</v>
      </c>
      <c r="B42" s="1" t="s">
        <v>7</v>
      </c>
      <c r="C42" s="2" t="s">
        <v>336</v>
      </c>
      <c r="D42" s="1" t="s">
        <v>668</v>
      </c>
      <c r="E42" s="1"/>
      <c r="F42" s="2" t="s">
        <v>669</v>
      </c>
      <c r="G42" s="35" t="s">
        <v>670</v>
      </c>
      <c r="H42" s="35" t="s">
        <v>601</v>
      </c>
      <c r="I42" s="35"/>
      <c r="J42" s="35" t="s">
        <v>601</v>
      </c>
      <c r="K42" s="35"/>
      <c r="L42" s="35" t="s">
        <v>601</v>
      </c>
      <c r="M42" s="38">
        <f>(G42*'Posities per Display'!$G$2)+(H42*'Posities per Display'!$G$8)+(J42*'Posities per Display'!$G$7)+(I42*'Posities per Display'!$G$10)+(K42*('Posities per Display'!$G$9-45))</f>
        <v>765</v>
      </c>
      <c r="N42" s="38">
        <f>(L42*'Posities per Display'!$G$12)+(K42*('Posities per Display'!$G$9-45))</f>
        <v>90</v>
      </c>
      <c r="O42" s="1">
        <f t="shared" si="7"/>
        <v>570</v>
      </c>
      <c r="P42" s="1">
        <f t="shared" si="8"/>
        <v>120</v>
      </c>
      <c r="Q42" s="1">
        <f t="shared" si="6"/>
        <v>75</v>
      </c>
      <c r="R42" s="45">
        <f t="shared" si="3"/>
        <v>0.74509803921568629</v>
      </c>
      <c r="S42" s="45">
        <f t="shared" si="4"/>
        <v>0.15686274509803921</v>
      </c>
      <c r="T42" s="45">
        <f t="shared" si="5"/>
        <v>9.8039215686274508E-2</v>
      </c>
      <c r="U42" s="33">
        <v>25</v>
      </c>
      <c r="V42" s="33">
        <v>15</v>
      </c>
      <c r="W42" s="33">
        <v>8</v>
      </c>
      <c r="X42" s="33">
        <v>7</v>
      </c>
      <c r="Y42" s="33">
        <v>15</v>
      </c>
      <c r="Z42" s="33">
        <v>8</v>
      </c>
      <c r="AA42" s="33">
        <v>7</v>
      </c>
      <c r="AB42" s="33">
        <v>15</v>
      </c>
      <c r="AC42" s="33">
        <v>8</v>
      </c>
      <c r="AD42" s="33">
        <v>7</v>
      </c>
      <c r="AE42" s="33">
        <v>15</v>
      </c>
      <c r="AF42" s="33">
        <v>15</v>
      </c>
      <c r="AG42" s="33">
        <v>35</v>
      </c>
      <c r="AH42" s="33">
        <v>7</v>
      </c>
      <c r="AI42" s="33">
        <v>8</v>
      </c>
      <c r="AJ42" s="1"/>
      <c r="AK42" s="1"/>
      <c r="AL42" s="1"/>
      <c r="AM42" s="1"/>
      <c r="AN42" s="1"/>
      <c r="AO42" s="1"/>
      <c r="AP42" s="1"/>
      <c r="AQ42" s="1"/>
      <c r="AR42" s="33">
        <v>30</v>
      </c>
      <c r="AS42" s="33"/>
    </row>
    <row r="43" spans="1:45">
      <c r="A43" s="1" t="s">
        <v>337</v>
      </c>
      <c r="B43" s="1" t="s">
        <v>7</v>
      </c>
      <c r="C43" s="2" t="s">
        <v>338</v>
      </c>
      <c r="D43" s="1" t="s">
        <v>671</v>
      </c>
      <c r="E43" s="1"/>
      <c r="F43" s="2" t="s">
        <v>599</v>
      </c>
      <c r="G43" s="35" t="s">
        <v>600</v>
      </c>
      <c r="H43" s="35"/>
      <c r="I43" s="35"/>
      <c r="J43" s="35"/>
      <c r="K43" s="35"/>
      <c r="L43" s="35" t="s">
        <v>601</v>
      </c>
      <c r="M43" s="38">
        <f>(G43*'Posities per Display'!$G$2)+(H43*'Posities per Display'!$G$8)+(J43*'Posities per Display'!$G$7)+(I43*'Posities per Display'!$G$10)+(K43*('Posities per Display'!$G$9-45))</f>
        <v>480</v>
      </c>
      <c r="N43" s="38">
        <f>(L43*'Posities per Display'!$G$12)+(K43*('Posities per Display'!$G$9-45))</f>
        <v>90</v>
      </c>
      <c r="O43" s="1">
        <f t="shared" si="7"/>
        <v>285</v>
      </c>
      <c r="P43" s="1">
        <f t="shared" si="8"/>
        <v>120</v>
      </c>
      <c r="Q43" s="1">
        <f t="shared" si="6"/>
        <v>75</v>
      </c>
      <c r="R43" s="45">
        <f t="shared" si="3"/>
        <v>0.59375</v>
      </c>
      <c r="S43" s="45">
        <f t="shared" si="4"/>
        <v>0.25</v>
      </c>
      <c r="T43" s="45">
        <f t="shared" si="5"/>
        <v>0.15625</v>
      </c>
      <c r="U43" s="33">
        <v>25</v>
      </c>
      <c r="V43" s="33">
        <v>15</v>
      </c>
      <c r="W43" s="33">
        <v>8</v>
      </c>
      <c r="X43" s="33">
        <v>7</v>
      </c>
      <c r="Y43" s="33">
        <v>15</v>
      </c>
      <c r="Z43" s="33">
        <v>8</v>
      </c>
      <c r="AA43" s="33">
        <v>7</v>
      </c>
      <c r="AB43" s="33">
        <v>15</v>
      </c>
      <c r="AC43" s="33">
        <v>8</v>
      </c>
      <c r="AD43" s="33">
        <v>7</v>
      </c>
      <c r="AE43" s="33">
        <v>15</v>
      </c>
      <c r="AF43" s="33">
        <v>15</v>
      </c>
      <c r="AG43" s="33">
        <v>35</v>
      </c>
      <c r="AH43" s="33">
        <v>7</v>
      </c>
      <c r="AI43" s="33">
        <v>8</v>
      </c>
      <c r="AJ43" s="1"/>
      <c r="AK43" s="1"/>
      <c r="AL43" s="1"/>
      <c r="AM43" s="1"/>
      <c r="AN43" s="1"/>
      <c r="AO43" s="1"/>
      <c r="AP43" s="1"/>
      <c r="AQ43" s="1"/>
      <c r="AR43" s="33">
        <v>30</v>
      </c>
      <c r="AS43" s="33"/>
    </row>
    <row r="44" spans="1:45">
      <c r="A44" s="1" t="s">
        <v>341</v>
      </c>
      <c r="B44" s="1" t="s">
        <v>7</v>
      </c>
      <c r="C44" s="2" t="s">
        <v>342</v>
      </c>
      <c r="D44" s="1" t="s">
        <v>672</v>
      </c>
      <c r="E44" s="4"/>
      <c r="F44" s="2" t="s">
        <v>658</v>
      </c>
      <c r="G44" s="35" t="s">
        <v>627</v>
      </c>
      <c r="H44" s="35"/>
      <c r="I44" s="35"/>
      <c r="J44" s="35"/>
      <c r="K44" s="35"/>
      <c r="L44" s="35" t="s">
        <v>601</v>
      </c>
      <c r="M44" s="38">
        <f>(G44*'Posities per Display'!$G$2)+(H44*'Posities per Display'!$G$8)+(J44*'Posities per Display'!$G$7)+(I44*'Posities per Display'!$G$10)+(K44*('Posities per Display'!$G$9-45))</f>
        <v>400</v>
      </c>
      <c r="N44" s="38">
        <f>(L44*'Posities per Display'!$G$12)+(K44*('Posities per Display'!$G$9-45))</f>
        <v>90</v>
      </c>
      <c r="O44" s="1">
        <f t="shared" si="7"/>
        <v>205</v>
      </c>
      <c r="P44" s="1">
        <f t="shared" si="8"/>
        <v>120</v>
      </c>
      <c r="Q44" s="1">
        <f t="shared" si="6"/>
        <v>75</v>
      </c>
      <c r="R44" s="45">
        <f t="shared" si="3"/>
        <v>0.51249999999999996</v>
      </c>
      <c r="S44" s="45">
        <f t="shared" si="4"/>
        <v>0.3</v>
      </c>
      <c r="T44" s="45">
        <f t="shared" si="5"/>
        <v>0.1875</v>
      </c>
      <c r="U44" s="33">
        <v>25</v>
      </c>
      <c r="V44" s="33">
        <v>15</v>
      </c>
      <c r="W44" s="33">
        <v>8</v>
      </c>
      <c r="X44" s="33">
        <v>7</v>
      </c>
      <c r="Y44" s="33">
        <v>15</v>
      </c>
      <c r="Z44" s="33">
        <v>8</v>
      </c>
      <c r="AA44" s="33">
        <v>7</v>
      </c>
      <c r="AB44" s="33">
        <v>15</v>
      </c>
      <c r="AC44" s="33">
        <v>8</v>
      </c>
      <c r="AD44" s="33">
        <v>7</v>
      </c>
      <c r="AE44" s="33">
        <v>15</v>
      </c>
      <c r="AF44" s="33">
        <v>15</v>
      </c>
      <c r="AG44" s="33">
        <v>35</v>
      </c>
      <c r="AH44" s="33">
        <v>7</v>
      </c>
      <c r="AI44" s="33">
        <v>8</v>
      </c>
      <c r="AJ44" s="1"/>
      <c r="AK44" s="1"/>
      <c r="AL44" s="1"/>
      <c r="AM44" s="1"/>
      <c r="AN44" s="1"/>
      <c r="AO44" s="1"/>
      <c r="AP44" s="1"/>
      <c r="AQ44" s="1"/>
      <c r="AR44" s="33">
        <v>30</v>
      </c>
      <c r="AS44" s="33"/>
    </row>
    <row r="45" spans="1:45">
      <c r="A45" s="1" t="s">
        <v>347</v>
      </c>
      <c r="B45" s="1" t="s">
        <v>7</v>
      </c>
      <c r="C45" s="2" t="s">
        <v>348</v>
      </c>
      <c r="D45" s="1" t="s">
        <v>673</v>
      </c>
      <c r="E45" s="4"/>
      <c r="F45" s="2" t="s">
        <v>630</v>
      </c>
      <c r="G45" s="35" t="s">
        <v>627</v>
      </c>
      <c r="H45" s="35" t="s">
        <v>601</v>
      </c>
      <c r="I45" s="35"/>
      <c r="J45" s="35"/>
      <c r="K45" s="35"/>
      <c r="L45" s="35" t="s">
        <v>601</v>
      </c>
      <c r="M45" s="38">
        <f>(G45*'Posities per Display'!$G$2)+(H45*'Posities per Display'!$G$8)+(J45*'Posities per Display'!$G$7)+(I45*'Posities per Display'!$G$10)+(K45*('Posities per Display'!$G$9-45))</f>
        <v>445</v>
      </c>
      <c r="N45" s="38">
        <f>(L45*'Posities per Display'!$G$12)+(K45*('Posities per Display'!$G$9-45))</f>
        <v>90</v>
      </c>
      <c r="O45" s="1">
        <f t="shared" si="7"/>
        <v>250</v>
      </c>
      <c r="P45" s="1">
        <f t="shared" si="8"/>
        <v>120</v>
      </c>
      <c r="Q45" s="1">
        <f t="shared" si="6"/>
        <v>75</v>
      </c>
      <c r="R45" s="45">
        <f t="shared" si="3"/>
        <v>0.5617977528089888</v>
      </c>
      <c r="S45" s="45">
        <f t="shared" si="4"/>
        <v>0.2696629213483146</v>
      </c>
      <c r="T45" s="45">
        <f t="shared" si="5"/>
        <v>0.16853932584269662</v>
      </c>
      <c r="U45" s="33">
        <v>25</v>
      </c>
      <c r="V45" s="33">
        <v>15</v>
      </c>
      <c r="W45" s="33">
        <v>8</v>
      </c>
      <c r="X45" s="33">
        <v>7</v>
      </c>
      <c r="Y45" s="33">
        <v>15</v>
      </c>
      <c r="Z45" s="33">
        <v>8</v>
      </c>
      <c r="AA45" s="33">
        <v>7</v>
      </c>
      <c r="AB45" s="33">
        <v>15</v>
      </c>
      <c r="AC45" s="33">
        <v>8</v>
      </c>
      <c r="AD45" s="33">
        <v>7</v>
      </c>
      <c r="AE45" s="33">
        <v>15</v>
      </c>
      <c r="AF45" s="33">
        <v>15</v>
      </c>
      <c r="AG45" s="33">
        <v>35</v>
      </c>
      <c r="AH45" s="33">
        <v>7</v>
      </c>
      <c r="AI45" s="33">
        <v>8</v>
      </c>
      <c r="AJ45" s="1"/>
      <c r="AK45" s="1"/>
      <c r="AL45" s="1"/>
      <c r="AM45" s="1"/>
      <c r="AN45" s="1"/>
      <c r="AO45" s="1"/>
      <c r="AP45" s="1"/>
      <c r="AQ45" s="1"/>
      <c r="AR45" s="33">
        <v>30</v>
      </c>
      <c r="AS45" s="33"/>
    </row>
    <row r="46" spans="1:45">
      <c r="A46" s="1" t="s">
        <v>353</v>
      </c>
      <c r="B46" s="1" t="s">
        <v>7</v>
      </c>
      <c r="C46" s="2" t="s">
        <v>354</v>
      </c>
      <c r="D46" s="1" t="s">
        <v>598</v>
      </c>
      <c r="E46" s="1"/>
      <c r="F46" s="2" t="s">
        <v>674</v>
      </c>
      <c r="G46" s="35" t="s">
        <v>600</v>
      </c>
      <c r="H46" s="35" t="s">
        <v>601</v>
      </c>
      <c r="I46" s="35" t="s">
        <v>601</v>
      </c>
      <c r="J46" s="35"/>
      <c r="K46" s="35"/>
      <c r="L46" s="35" t="s">
        <v>601</v>
      </c>
      <c r="M46" s="38">
        <f>(G46*'Posities per Display'!$G$2)+(H46*'Posities per Display'!$G$8)+(J46*'Posities per Display'!$G$7)+(I46*'Posities per Display'!$G$10)+(K46*('Posities per Display'!$G$9-45))</f>
        <v>565</v>
      </c>
      <c r="N46" s="38">
        <f>(L46*'Posities per Display'!$G$12)+(K46*('Posities per Display'!$G$9-45))</f>
        <v>90</v>
      </c>
      <c r="O46" s="1">
        <f t="shared" si="7"/>
        <v>370</v>
      </c>
      <c r="P46" s="1">
        <f t="shared" si="8"/>
        <v>120</v>
      </c>
      <c r="Q46" s="1">
        <f t="shared" si="6"/>
        <v>75</v>
      </c>
      <c r="R46" s="45">
        <f t="shared" si="3"/>
        <v>0.65486725663716816</v>
      </c>
      <c r="S46" s="45">
        <f t="shared" si="4"/>
        <v>0.21238938053097345</v>
      </c>
      <c r="T46" s="45">
        <f t="shared" si="5"/>
        <v>0.13274336283185842</v>
      </c>
      <c r="U46" s="33">
        <v>25</v>
      </c>
      <c r="V46" s="33">
        <v>15</v>
      </c>
      <c r="W46" s="33">
        <v>8</v>
      </c>
      <c r="X46" s="33">
        <v>7</v>
      </c>
      <c r="Y46" s="33">
        <v>15</v>
      </c>
      <c r="Z46" s="33">
        <v>8</v>
      </c>
      <c r="AA46" s="33">
        <v>7</v>
      </c>
      <c r="AB46" s="33">
        <v>15</v>
      </c>
      <c r="AC46" s="33">
        <v>8</v>
      </c>
      <c r="AD46" s="33">
        <v>7</v>
      </c>
      <c r="AE46" s="33">
        <v>15</v>
      </c>
      <c r="AF46" s="33">
        <v>15</v>
      </c>
      <c r="AG46" s="33">
        <v>35</v>
      </c>
      <c r="AH46" s="33">
        <v>7</v>
      </c>
      <c r="AI46" s="33">
        <v>8</v>
      </c>
      <c r="AJ46" s="1"/>
      <c r="AK46" s="1"/>
      <c r="AL46" s="1"/>
      <c r="AM46" s="1"/>
      <c r="AN46" s="1"/>
      <c r="AO46" s="1"/>
      <c r="AP46" s="1"/>
      <c r="AQ46" s="1"/>
      <c r="AR46" s="33">
        <v>30</v>
      </c>
      <c r="AS46" s="33"/>
    </row>
    <row r="47" spans="1:45">
      <c r="A47" s="1" t="s">
        <v>355</v>
      </c>
      <c r="B47" s="1" t="s">
        <v>7</v>
      </c>
      <c r="C47" s="2" t="s">
        <v>356</v>
      </c>
      <c r="D47" s="1" t="s">
        <v>675</v>
      </c>
      <c r="E47" s="1"/>
      <c r="F47" s="2" t="s">
        <v>599</v>
      </c>
      <c r="G47" s="35" t="s">
        <v>600</v>
      </c>
      <c r="H47" s="35"/>
      <c r="I47" s="35"/>
      <c r="J47" s="35"/>
      <c r="K47" s="35"/>
      <c r="L47" s="35" t="s">
        <v>601</v>
      </c>
      <c r="M47" s="38">
        <f>(G47*'Posities per Display'!$G$2)+(H47*'Posities per Display'!$G$8)+(J47*'Posities per Display'!$G$7)+(I47*'Posities per Display'!$G$10)+(K47*('Posities per Display'!$G$9-45))</f>
        <v>480</v>
      </c>
      <c r="N47" s="38">
        <f>(L47*'Posities per Display'!$G$12)+(K47*('Posities per Display'!$G$9-45))</f>
        <v>90</v>
      </c>
      <c r="O47" s="1">
        <f t="shared" si="7"/>
        <v>285</v>
      </c>
      <c r="P47" s="1">
        <f t="shared" si="8"/>
        <v>120</v>
      </c>
      <c r="Q47" s="1">
        <f t="shared" si="6"/>
        <v>75</v>
      </c>
      <c r="R47" s="45">
        <f t="shared" si="3"/>
        <v>0.59375</v>
      </c>
      <c r="S47" s="45">
        <f t="shared" si="4"/>
        <v>0.25</v>
      </c>
      <c r="T47" s="45">
        <f t="shared" si="5"/>
        <v>0.15625</v>
      </c>
      <c r="U47" s="33">
        <v>25</v>
      </c>
      <c r="V47" s="33">
        <v>15</v>
      </c>
      <c r="W47" s="33">
        <v>8</v>
      </c>
      <c r="X47" s="33">
        <v>7</v>
      </c>
      <c r="Y47" s="33">
        <v>15</v>
      </c>
      <c r="Z47" s="33">
        <v>8</v>
      </c>
      <c r="AA47" s="33">
        <v>7</v>
      </c>
      <c r="AB47" s="33">
        <v>15</v>
      </c>
      <c r="AC47" s="33">
        <v>8</v>
      </c>
      <c r="AD47" s="33">
        <v>7</v>
      </c>
      <c r="AE47" s="33">
        <v>15</v>
      </c>
      <c r="AF47" s="33">
        <v>15</v>
      </c>
      <c r="AG47" s="33">
        <v>35</v>
      </c>
      <c r="AH47" s="33">
        <v>7</v>
      </c>
      <c r="AI47" s="33">
        <v>8</v>
      </c>
      <c r="AJ47" s="1"/>
      <c r="AK47" s="1"/>
      <c r="AL47" s="1"/>
      <c r="AM47" s="1"/>
      <c r="AN47" s="1"/>
      <c r="AO47" s="1"/>
      <c r="AP47" s="1"/>
      <c r="AQ47" s="1"/>
      <c r="AR47" s="33">
        <v>30</v>
      </c>
      <c r="AS47" s="33"/>
    </row>
    <row r="48" spans="1:45">
      <c r="A48" s="1" t="s">
        <v>357</v>
      </c>
      <c r="B48" s="1" t="s">
        <v>7</v>
      </c>
      <c r="C48" s="2" t="s">
        <v>358</v>
      </c>
      <c r="D48" s="1" t="s">
        <v>676</v>
      </c>
      <c r="E48" s="1"/>
      <c r="F48" s="2" t="s">
        <v>642</v>
      </c>
      <c r="G48" s="35" t="s">
        <v>600</v>
      </c>
      <c r="H48" s="35" t="s">
        <v>601</v>
      </c>
      <c r="I48" s="35"/>
      <c r="J48" s="35"/>
      <c r="K48" s="35"/>
      <c r="L48" s="35" t="s">
        <v>601</v>
      </c>
      <c r="M48" s="38">
        <f>(G48*'Posities per Display'!$G$2)+(H48*'Posities per Display'!$G$8)+(J48*'Posities per Display'!$G$7)+(I48*'Posities per Display'!$G$10)+(K48*('Posities per Display'!$G$9-45))</f>
        <v>525</v>
      </c>
      <c r="N48" s="38">
        <f>(L48*'Posities per Display'!$G$12)+(K48*('Posities per Display'!$G$9-45))</f>
        <v>90</v>
      </c>
      <c r="O48" s="1">
        <f t="shared" si="7"/>
        <v>330</v>
      </c>
      <c r="P48" s="1">
        <f t="shared" si="8"/>
        <v>120</v>
      </c>
      <c r="Q48" s="1">
        <f t="shared" si="6"/>
        <v>75</v>
      </c>
      <c r="R48" s="45">
        <f t="shared" si="3"/>
        <v>0.62857142857142856</v>
      </c>
      <c r="S48" s="45">
        <f t="shared" si="4"/>
        <v>0.22857142857142856</v>
      </c>
      <c r="T48" s="45">
        <f t="shared" si="5"/>
        <v>0.14285714285714285</v>
      </c>
      <c r="U48" s="33">
        <v>25</v>
      </c>
      <c r="V48" s="33">
        <v>15</v>
      </c>
      <c r="W48" s="33">
        <v>8</v>
      </c>
      <c r="X48" s="33">
        <v>7</v>
      </c>
      <c r="Y48" s="33">
        <v>15</v>
      </c>
      <c r="Z48" s="33">
        <v>8</v>
      </c>
      <c r="AA48" s="33">
        <v>7</v>
      </c>
      <c r="AB48" s="33">
        <v>15</v>
      </c>
      <c r="AC48" s="33">
        <v>8</v>
      </c>
      <c r="AD48" s="33">
        <v>7</v>
      </c>
      <c r="AE48" s="33">
        <v>15</v>
      </c>
      <c r="AF48" s="33">
        <v>15</v>
      </c>
      <c r="AG48" s="33">
        <v>35</v>
      </c>
      <c r="AH48" s="33">
        <v>7</v>
      </c>
      <c r="AI48" s="33">
        <v>8</v>
      </c>
      <c r="AJ48" s="1"/>
      <c r="AK48" s="1"/>
      <c r="AL48" s="1"/>
      <c r="AM48" s="1"/>
      <c r="AN48" s="1"/>
      <c r="AO48" s="1"/>
      <c r="AP48" s="1"/>
      <c r="AQ48" s="1"/>
      <c r="AR48" s="33">
        <v>30</v>
      </c>
      <c r="AS48" s="33"/>
    </row>
    <row r="49" spans="1:45">
      <c r="A49" s="1" t="s">
        <v>361</v>
      </c>
      <c r="B49" s="1" t="s">
        <v>7</v>
      </c>
      <c r="C49" s="2" t="s">
        <v>362</v>
      </c>
      <c r="D49" s="1" t="s">
        <v>677</v>
      </c>
      <c r="E49" s="12">
        <v>43308</v>
      </c>
      <c r="F49" s="2" t="s">
        <v>678</v>
      </c>
      <c r="G49" s="35" t="s">
        <v>648</v>
      </c>
      <c r="H49" s="35"/>
      <c r="I49" s="35"/>
      <c r="J49" s="35" t="s">
        <v>601</v>
      </c>
      <c r="K49" s="35"/>
      <c r="L49" s="35" t="s">
        <v>601</v>
      </c>
      <c r="M49" s="38">
        <f>(G49*'Posities per Display'!$G$2)+(H49*'Posities per Display'!$G$8)+(J49*'Posities per Display'!$G$7)+(I49*'Posities per Display'!$G$10)+(K49*('Posities per Display'!$G$9-45))</f>
        <v>800</v>
      </c>
      <c r="N49" s="38">
        <f>(L49*'Posities per Display'!$G$12)+(K49*('Posities per Display'!$G$9-45))</f>
        <v>90</v>
      </c>
      <c r="O49" s="1">
        <f t="shared" si="7"/>
        <v>605</v>
      </c>
      <c r="P49" s="1">
        <f t="shared" si="8"/>
        <v>120</v>
      </c>
      <c r="Q49" s="1">
        <f t="shared" si="6"/>
        <v>75</v>
      </c>
      <c r="R49" s="45">
        <f t="shared" si="3"/>
        <v>0.75624999999999998</v>
      </c>
      <c r="S49" s="45">
        <f t="shared" si="4"/>
        <v>0.15</v>
      </c>
      <c r="T49" s="45">
        <f t="shared" si="5"/>
        <v>9.375E-2</v>
      </c>
      <c r="U49" s="33">
        <v>25</v>
      </c>
      <c r="V49" s="33">
        <v>15</v>
      </c>
      <c r="W49" s="33">
        <v>8</v>
      </c>
      <c r="X49" s="33">
        <v>7</v>
      </c>
      <c r="Y49" s="33">
        <v>15</v>
      </c>
      <c r="Z49" s="33">
        <v>8</v>
      </c>
      <c r="AA49" s="33">
        <v>7</v>
      </c>
      <c r="AB49" s="33">
        <v>15</v>
      </c>
      <c r="AC49" s="33">
        <v>8</v>
      </c>
      <c r="AD49" s="33">
        <v>7</v>
      </c>
      <c r="AE49" s="33">
        <v>15</v>
      </c>
      <c r="AF49" s="33">
        <v>15</v>
      </c>
      <c r="AG49" s="33">
        <v>35</v>
      </c>
      <c r="AH49" s="33">
        <v>7</v>
      </c>
      <c r="AI49" s="33">
        <v>8</v>
      </c>
      <c r="AJ49" s="1"/>
      <c r="AK49" s="1"/>
      <c r="AL49" s="1"/>
      <c r="AM49" s="1"/>
      <c r="AN49" s="1"/>
      <c r="AO49" s="1"/>
      <c r="AP49" s="1"/>
      <c r="AQ49" s="1"/>
      <c r="AR49" s="33">
        <v>30</v>
      </c>
      <c r="AS49" s="33"/>
    </row>
    <row r="50" spans="1:45">
      <c r="A50" s="1" t="s">
        <v>365</v>
      </c>
      <c r="B50" s="1" t="s">
        <v>7</v>
      </c>
      <c r="C50" s="2" t="s">
        <v>366</v>
      </c>
      <c r="D50" s="1" t="s">
        <v>679</v>
      </c>
      <c r="E50" s="1"/>
      <c r="F50" s="2" t="s">
        <v>680</v>
      </c>
      <c r="G50" s="35" t="s">
        <v>670</v>
      </c>
      <c r="H50" s="35"/>
      <c r="I50" s="35"/>
      <c r="J50" s="35" t="s">
        <v>601</v>
      </c>
      <c r="K50" s="35"/>
      <c r="L50" s="35" t="s">
        <v>601</v>
      </c>
      <c r="M50" s="38">
        <f>(G50*'Posities per Display'!$G$2)+(H50*'Posities per Display'!$G$8)+(J50*'Posities per Display'!$G$7)+(I50*'Posities per Display'!$G$10)+(K50*('Posities per Display'!$G$9-45))</f>
        <v>720</v>
      </c>
      <c r="N50" s="38">
        <f>(L50*'Posities per Display'!$G$12)+(K50*('Posities per Display'!$G$9-45))</f>
        <v>90</v>
      </c>
      <c r="O50" s="1">
        <f t="shared" si="7"/>
        <v>525</v>
      </c>
      <c r="P50" s="1">
        <f t="shared" si="8"/>
        <v>120</v>
      </c>
      <c r="Q50" s="1">
        <f t="shared" si="6"/>
        <v>75</v>
      </c>
      <c r="R50" s="45">
        <f t="shared" si="3"/>
        <v>0.72916666666666663</v>
      </c>
      <c r="S50" s="45">
        <f t="shared" si="4"/>
        <v>0.16666666666666666</v>
      </c>
      <c r="T50" s="45">
        <f t="shared" si="5"/>
        <v>0.10416666666666667</v>
      </c>
      <c r="U50" s="33">
        <v>25</v>
      </c>
      <c r="V50" s="33">
        <v>15</v>
      </c>
      <c r="W50" s="33">
        <v>8</v>
      </c>
      <c r="X50" s="33">
        <v>7</v>
      </c>
      <c r="Y50" s="33">
        <v>15</v>
      </c>
      <c r="Z50" s="33">
        <v>8</v>
      </c>
      <c r="AA50" s="33">
        <v>7</v>
      </c>
      <c r="AB50" s="33">
        <v>15</v>
      </c>
      <c r="AC50" s="33">
        <v>8</v>
      </c>
      <c r="AD50" s="33">
        <v>7</v>
      </c>
      <c r="AE50" s="33">
        <v>15</v>
      </c>
      <c r="AF50" s="33">
        <v>15</v>
      </c>
      <c r="AG50" s="33">
        <v>35</v>
      </c>
      <c r="AH50" s="33">
        <v>7</v>
      </c>
      <c r="AI50" s="33">
        <v>8</v>
      </c>
      <c r="AJ50" s="1"/>
      <c r="AK50" s="1"/>
      <c r="AL50" s="1"/>
      <c r="AM50" s="1"/>
      <c r="AN50" s="1"/>
      <c r="AO50" s="1"/>
      <c r="AP50" s="1"/>
      <c r="AQ50" s="1"/>
      <c r="AR50" s="33">
        <v>30</v>
      </c>
      <c r="AS50" s="33"/>
    </row>
    <row r="51" spans="1:45">
      <c r="A51" s="1" t="s">
        <v>367</v>
      </c>
      <c r="B51" s="1" t="s">
        <v>7</v>
      </c>
      <c r="C51" s="2" t="s">
        <v>368</v>
      </c>
      <c r="D51" s="1" t="s">
        <v>681</v>
      </c>
      <c r="E51" s="1"/>
      <c r="F51" s="2" t="s">
        <v>615</v>
      </c>
      <c r="G51" s="35" t="s">
        <v>604</v>
      </c>
      <c r="H51" s="35" t="s">
        <v>645</v>
      </c>
      <c r="I51" s="35"/>
      <c r="J51" s="35" t="s">
        <v>645</v>
      </c>
      <c r="K51" s="35"/>
      <c r="L51" s="35" t="s">
        <v>601</v>
      </c>
      <c r="M51" s="38">
        <f>(G51*'Posities per Display'!$G$2)+(H51*'Posities per Display'!$G$8)+(J51*'Posities per Display'!$G$7)+(I51*'Posities per Display'!$G$10)+(K51*('Posities per Display'!$G$9-45))</f>
        <v>560</v>
      </c>
      <c r="N51" s="38">
        <f>(L51*'Posities per Display'!$G$12)+(K51*('Posities per Display'!$G$9-45))</f>
        <v>90</v>
      </c>
      <c r="O51" s="1">
        <f t="shared" si="7"/>
        <v>365</v>
      </c>
      <c r="P51" s="1">
        <f t="shared" si="8"/>
        <v>120</v>
      </c>
      <c r="Q51" s="1">
        <f t="shared" si="6"/>
        <v>75</v>
      </c>
      <c r="R51" s="45">
        <f t="shared" si="3"/>
        <v>0.6517857142857143</v>
      </c>
      <c r="S51" s="45">
        <f t="shared" si="4"/>
        <v>0.21428571428571427</v>
      </c>
      <c r="T51" s="45">
        <f t="shared" si="5"/>
        <v>0.13392857142857142</v>
      </c>
      <c r="U51" s="33">
        <v>25</v>
      </c>
      <c r="V51" s="33">
        <v>15</v>
      </c>
      <c r="W51" s="33">
        <v>8</v>
      </c>
      <c r="X51" s="33">
        <v>7</v>
      </c>
      <c r="Y51" s="33">
        <v>15</v>
      </c>
      <c r="Z51" s="33">
        <v>8</v>
      </c>
      <c r="AA51" s="33">
        <v>7</v>
      </c>
      <c r="AB51" s="33">
        <v>15</v>
      </c>
      <c r="AC51" s="33">
        <v>8</v>
      </c>
      <c r="AD51" s="33">
        <v>7</v>
      </c>
      <c r="AE51" s="33">
        <v>15</v>
      </c>
      <c r="AF51" s="33">
        <v>15</v>
      </c>
      <c r="AG51" s="33">
        <v>35</v>
      </c>
      <c r="AH51" s="33">
        <v>7</v>
      </c>
      <c r="AI51" s="33">
        <v>8</v>
      </c>
      <c r="AJ51" s="1"/>
      <c r="AK51" s="1"/>
      <c r="AL51" s="1"/>
      <c r="AM51" s="1"/>
      <c r="AN51" s="1"/>
      <c r="AO51" s="1"/>
      <c r="AP51" s="1"/>
      <c r="AQ51" s="1"/>
      <c r="AR51" s="33">
        <v>30</v>
      </c>
      <c r="AS51" s="33"/>
    </row>
    <row r="52" spans="1:45">
      <c r="A52" s="1" t="s">
        <v>369</v>
      </c>
      <c r="B52" s="1" t="s">
        <v>7</v>
      </c>
      <c r="C52" s="2" t="s">
        <v>370</v>
      </c>
      <c r="D52" s="1" t="s">
        <v>682</v>
      </c>
      <c r="E52" s="1"/>
      <c r="F52" s="2" t="s">
        <v>599</v>
      </c>
      <c r="G52" s="35" t="s">
        <v>600</v>
      </c>
      <c r="H52" s="35"/>
      <c r="I52" s="35"/>
      <c r="J52" s="35"/>
      <c r="K52" s="35"/>
      <c r="L52" s="35" t="s">
        <v>601</v>
      </c>
      <c r="M52" s="38">
        <f>(G52*'Posities per Display'!$G$2)+(H52*'Posities per Display'!$G$8)+(J52*'Posities per Display'!$G$7)+(I52*'Posities per Display'!$G$10)+(K52*('Posities per Display'!$G$9-45))</f>
        <v>480</v>
      </c>
      <c r="N52" s="38">
        <f>(L52*'Posities per Display'!$G$12)+(K52*('Posities per Display'!$G$9-45))</f>
        <v>90</v>
      </c>
      <c r="O52" s="1">
        <f t="shared" si="7"/>
        <v>285</v>
      </c>
      <c r="P52" s="1">
        <f t="shared" si="8"/>
        <v>120</v>
      </c>
      <c r="Q52" s="1">
        <f t="shared" si="6"/>
        <v>75</v>
      </c>
      <c r="R52" s="45">
        <f t="shared" si="3"/>
        <v>0.59375</v>
      </c>
      <c r="S52" s="45">
        <f t="shared" si="4"/>
        <v>0.25</v>
      </c>
      <c r="T52" s="45">
        <f t="shared" si="5"/>
        <v>0.15625</v>
      </c>
      <c r="U52" s="33">
        <v>25</v>
      </c>
      <c r="V52" s="33">
        <v>15</v>
      </c>
      <c r="W52" s="33">
        <v>8</v>
      </c>
      <c r="X52" s="33">
        <v>7</v>
      </c>
      <c r="Y52" s="33">
        <v>15</v>
      </c>
      <c r="Z52" s="33">
        <v>8</v>
      </c>
      <c r="AA52" s="33">
        <v>7</v>
      </c>
      <c r="AB52" s="33">
        <v>15</v>
      </c>
      <c r="AC52" s="33">
        <v>8</v>
      </c>
      <c r="AD52" s="33">
        <v>7</v>
      </c>
      <c r="AE52" s="33">
        <v>15</v>
      </c>
      <c r="AF52" s="33">
        <v>15</v>
      </c>
      <c r="AG52" s="33">
        <v>35</v>
      </c>
      <c r="AH52" s="33">
        <v>7</v>
      </c>
      <c r="AI52" s="33">
        <v>8</v>
      </c>
      <c r="AJ52" s="1"/>
      <c r="AK52" s="1"/>
      <c r="AL52" s="1"/>
      <c r="AM52" s="1"/>
      <c r="AN52" s="1"/>
      <c r="AO52" s="1"/>
      <c r="AP52" s="1"/>
      <c r="AQ52" s="1"/>
      <c r="AR52" s="33">
        <v>30</v>
      </c>
      <c r="AS52" s="33"/>
    </row>
    <row r="53" spans="1:45">
      <c r="A53" s="1" t="s">
        <v>373</v>
      </c>
      <c r="B53" s="1" t="s">
        <v>7</v>
      </c>
      <c r="C53" s="2" t="s">
        <v>374</v>
      </c>
      <c r="D53" s="1" t="s">
        <v>683</v>
      </c>
      <c r="E53" s="1"/>
      <c r="F53" s="2" t="s">
        <v>599</v>
      </c>
      <c r="G53" s="35" t="s">
        <v>600</v>
      </c>
      <c r="H53" s="35"/>
      <c r="I53" s="35"/>
      <c r="J53" s="35"/>
      <c r="K53" s="35"/>
      <c r="L53" s="35" t="s">
        <v>601</v>
      </c>
      <c r="M53" s="38">
        <f>(G53*'Posities per Display'!$G$2)+(H53*'Posities per Display'!$G$8)+(J53*'Posities per Display'!$G$7)+(I53*'Posities per Display'!$G$10)+(K53*('Posities per Display'!$G$9-45))</f>
        <v>480</v>
      </c>
      <c r="N53" s="38">
        <f>(L53*'Posities per Display'!$G$12)+(K53*('Posities per Display'!$G$9-45))</f>
        <v>90</v>
      </c>
      <c r="O53" s="1">
        <f t="shared" si="7"/>
        <v>285</v>
      </c>
      <c r="P53" s="1">
        <f t="shared" si="8"/>
        <v>120</v>
      </c>
      <c r="Q53" s="1">
        <f t="shared" si="6"/>
        <v>75</v>
      </c>
      <c r="R53" s="45">
        <f t="shared" si="3"/>
        <v>0.59375</v>
      </c>
      <c r="S53" s="45">
        <f t="shared" si="4"/>
        <v>0.25</v>
      </c>
      <c r="T53" s="45">
        <f t="shared" si="5"/>
        <v>0.15625</v>
      </c>
      <c r="U53" s="33">
        <v>25</v>
      </c>
      <c r="V53" s="33">
        <v>15</v>
      </c>
      <c r="W53" s="33">
        <v>8</v>
      </c>
      <c r="X53" s="33">
        <v>7</v>
      </c>
      <c r="Y53" s="33">
        <v>15</v>
      </c>
      <c r="Z53" s="33">
        <v>8</v>
      </c>
      <c r="AA53" s="33">
        <v>7</v>
      </c>
      <c r="AB53" s="33">
        <v>15</v>
      </c>
      <c r="AC53" s="33">
        <v>8</v>
      </c>
      <c r="AD53" s="33">
        <v>7</v>
      </c>
      <c r="AE53" s="33">
        <v>15</v>
      </c>
      <c r="AF53" s="33">
        <v>15</v>
      </c>
      <c r="AG53" s="33">
        <v>35</v>
      </c>
      <c r="AH53" s="33">
        <v>7</v>
      </c>
      <c r="AI53" s="33">
        <v>8</v>
      </c>
      <c r="AJ53" s="1"/>
      <c r="AK53" s="1"/>
      <c r="AL53" s="1"/>
      <c r="AM53" s="1"/>
      <c r="AN53" s="1"/>
      <c r="AO53" s="1"/>
      <c r="AP53" s="1"/>
      <c r="AQ53" s="1"/>
      <c r="AR53" s="33">
        <v>30</v>
      </c>
      <c r="AS53" s="33"/>
    </row>
    <row r="54" spans="1:45">
      <c r="A54" s="1" t="s">
        <v>375</v>
      </c>
      <c r="B54" s="1" t="s">
        <v>7</v>
      </c>
      <c r="C54" s="2" t="s">
        <v>376</v>
      </c>
      <c r="D54" s="1" t="s">
        <v>684</v>
      </c>
      <c r="E54" s="1"/>
      <c r="F54" s="2" t="s">
        <v>599</v>
      </c>
      <c r="G54" s="35" t="s">
        <v>600</v>
      </c>
      <c r="H54" s="35"/>
      <c r="I54" s="35"/>
      <c r="J54" s="35"/>
      <c r="K54" s="35"/>
      <c r="L54" s="35" t="s">
        <v>601</v>
      </c>
      <c r="M54" s="38">
        <f>(G54*'Posities per Display'!$G$2)+(H54*'Posities per Display'!$G$8)+(J54*'Posities per Display'!$G$7)+(I54*'Posities per Display'!$G$10)+(K54*('Posities per Display'!$G$9-45))</f>
        <v>480</v>
      </c>
      <c r="N54" s="38">
        <f>(L54*'Posities per Display'!$G$12)+(K54*('Posities per Display'!$G$9-45))</f>
        <v>90</v>
      </c>
      <c r="O54" s="1">
        <f t="shared" si="7"/>
        <v>285</v>
      </c>
      <c r="P54" s="1">
        <f t="shared" si="8"/>
        <v>120</v>
      </c>
      <c r="Q54" s="1">
        <f t="shared" si="6"/>
        <v>75</v>
      </c>
      <c r="R54" s="45">
        <f t="shared" si="3"/>
        <v>0.59375</v>
      </c>
      <c r="S54" s="45">
        <f t="shared" si="4"/>
        <v>0.25</v>
      </c>
      <c r="T54" s="45">
        <f t="shared" si="5"/>
        <v>0.15625</v>
      </c>
      <c r="U54" s="33">
        <v>25</v>
      </c>
      <c r="V54" s="33">
        <v>15</v>
      </c>
      <c r="W54" s="33">
        <v>8</v>
      </c>
      <c r="X54" s="33">
        <v>7</v>
      </c>
      <c r="Y54" s="33">
        <v>15</v>
      </c>
      <c r="Z54" s="33">
        <v>8</v>
      </c>
      <c r="AA54" s="33">
        <v>7</v>
      </c>
      <c r="AB54" s="33">
        <v>15</v>
      </c>
      <c r="AC54" s="33">
        <v>8</v>
      </c>
      <c r="AD54" s="33">
        <v>7</v>
      </c>
      <c r="AE54" s="33">
        <v>15</v>
      </c>
      <c r="AF54" s="33">
        <v>15</v>
      </c>
      <c r="AG54" s="33">
        <v>35</v>
      </c>
      <c r="AH54" s="33">
        <v>7</v>
      </c>
      <c r="AI54" s="33">
        <v>8</v>
      </c>
      <c r="AJ54" s="1"/>
      <c r="AK54" s="1"/>
      <c r="AL54" s="1"/>
      <c r="AM54" s="1"/>
      <c r="AN54" s="1"/>
      <c r="AO54" s="1"/>
      <c r="AP54" s="1"/>
      <c r="AQ54" s="1"/>
      <c r="AR54" s="33">
        <v>30</v>
      </c>
      <c r="AS54" s="33"/>
    </row>
    <row r="55" spans="1:45">
      <c r="A55" s="1" t="s">
        <v>379</v>
      </c>
      <c r="B55" s="1" t="s">
        <v>7</v>
      </c>
      <c r="C55" s="2" t="s">
        <v>380</v>
      </c>
      <c r="D55" s="1" t="s">
        <v>685</v>
      </c>
      <c r="E55" s="12"/>
      <c r="F55" s="2" t="s">
        <v>599</v>
      </c>
      <c r="G55" s="35" t="s">
        <v>600</v>
      </c>
      <c r="H55" s="35"/>
      <c r="I55" s="35"/>
      <c r="J55" s="35"/>
      <c r="K55" s="35"/>
      <c r="L55" s="35" t="s">
        <v>601</v>
      </c>
      <c r="M55" s="38">
        <f>(G55*'Posities per Display'!$G$2)+(H55*'Posities per Display'!$G$8)+(J55*'Posities per Display'!$G$7)+(I55*'Posities per Display'!$G$10)+(K55*('Posities per Display'!$G$9-45))</f>
        <v>480</v>
      </c>
      <c r="N55" s="38">
        <f>(L55*'Posities per Display'!$G$12)+(K55*('Posities per Display'!$G$9-45))</f>
        <v>90</v>
      </c>
      <c r="O55" s="1">
        <f t="shared" si="7"/>
        <v>285</v>
      </c>
      <c r="P55" s="1">
        <f t="shared" si="8"/>
        <v>120</v>
      </c>
      <c r="Q55" s="1">
        <f t="shared" si="6"/>
        <v>75</v>
      </c>
      <c r="R55" s="45">
        <f t="shared" si="3"/>
        <v>0.59375</v>
      </c>
      <c r="S55" s="45">
        <f t="shared" si="4"/>
        <v>0.25</v>
      </c>
      <c r="T55" s="45">
        <f t="shared" si="5"/>
        <v>0.15625</v>
      </c>
      <c r="U55" s="33">
        <v>25</v>
      </c>
      <c r="V55" s="33">
        <v>15</v>
      </c>
      <c r="W55" s="33">
        <v>8</v>
      </c>
      <c r="X55" s="33">
        <v>7</v>
      </c>
      <c r="Y55" s="33">
        <v>15</v>
      </c>
      <c r="Z55" s="33">
        <v>8</v>
      </c>
      <c r="AA55" s="33">
        <v>7</v>
      </c>
      <c r="AB55" s="33">
        <v>15</v>
      </c>
      <c r="AC55" s="33">
        <v>8</v>
      </c>
      <c r="AD55" s="33">
        <v>7</v>
      </c>
      <c r="AE55" s="33">
        <v>15</v>
      </c>
      <c r="AF55" s="33">
        <v>15</v>
      </c>
      <c r="AG55" s="33">
        <v>35</v>
      </c>
      <c r="AH55" s="33">
        <v>7</v>
      </c>
      <c r="AI55" s="33">
        <v>8</v>
      </c>
      <c r="AJ55" s="1"/>
      <c r="AK55" s="1"/>
      <c r="AL55" s="1"/>
      <c r="AM55" s="1"/>
      <c r="AN55" s="1"/>
      <c r="AO55" s="1"/>
      <c r="AP55" s="1"/>
      <c r="AQ55" s="1"/>
      <c r="AR55" s="33">
        <v>30</v>
      </c>
      <c r="AS55" s="33"/>
    </row>
    <row r="56" spans="1:45">
      <c r="A56" s="1" t="s">
        <v>463</v>
      </c>
      <c r="B56" s="1" t="s">
        <v>7</v>
      </c>
      <c r="C56" s="2" t="s">
        <v>464</v>
      </c>
      <c r="D56" s="1" t="s">
        <v>428</v>
      </c>
      <c r="E56" s="4"/>
      <c r="F56" s="1" t="s">
        <v>686</v>
      </c>
      <c r="G56" s="33">
        <v>4</v>
      </c>
      <c r="H56" s="33">
        <v>2</v>
      </c>
      <c r="I56" s="33">
        <v>1</v>
      </c>
      <c r="J56" s="33"/>
      <c r="K56" s="33"/>
      <c r="L56" s="35" t="s">
        <v>601</v>
      </c>
      <c r="M56" s="38">
        <f>(G56*'Posities per Display'!$G$2)+(H56*'Posities per Display'!$G$8)+(J56*'Posities per Display'!$G$7)+(I56*'Posities per Display'!$G$10)+(K56*('Posities per Display'!$G$9-45))</f>
        <v>450</v>
      </c>
      <c r="N56" s="38">
        <f>(L56*'Posities per Display'!$G$12)+(K56*('Posities per Display'!$G$9-45))</f>
        <v>90</v>
      </c>
      <c r="O56" s="1">
        <f t="shared" si="7"/>
        <v>255</v>
      </c>
      <c r="P56" s="1">
        <f t="shared" si="8"/>
        <v>120</v>
      </c>
      <c r="Q56" s="1">
        <f t="shared" si="6"/>
        <v>75</v>
      </c>
      <c r="R56" s="45">
        <f t="shared" si="3"/>
        <v>0.56666666666666665</v>
      </c>
      <c r="S56" s="45">
        <f t="shared" si="4"/>
        <v>0.26666666666666666</v>
      </c>
      <c r="T56" s="45">
        <f t="shared" si="5"/>
        <v>0.16666666666666666</v>
      </c>
      <c r="U56" s="33">
        <v>25</v>
      </c>
      <c r="V56" s="33">
        <v>15</v>
      </c>
      <c r="W56" s="33">
        <v>8</v>
      </c>
      <c r="X56" s="33">
        <v>7</v>
      </c>
      <c r="Y56" s="33">
        <v>15</v>
      </c>
      <c r="Z56" s="33">
        <v>8</v>
      </c>
      <c r="AA56" s="33">
        <v>7</v>
      </c>
      <c r="AB56" s="33">
        <v>15</v>
      </c>
      <c r="AC56" s="33">
        <v>8</v>
      </c>
      <c r="AD56" s="33">
        <v>7</v>
      </c>
      <c r="AE56" s="33">
        <v>15</v>
      </c>
      <c r="AF56" s="33">
        <v>15</v>
      </c>
      <c r="AG56" s="33">
        <v>35</v>
      </c>
      <c r="AH56" s="33">
        <v>7</v>
      </c>
      <c r="AI56" s="33">
        <v>8</v>
      </c>
      <c r="AJ56" s="1"/>
      <c r="AK56" s="1"/>
      <c r="AL56" s="1"/>
      <c r="AM56" s="1"/>
      <c r="AN56" s="1"/>
      <c r="AO56" s="1"/>
      <c r="AP56" s="1"/>
      <c r="AQ56" s="1"/>
      <c r="AR56" s="33">
        <v>30</v>
      </c>
      <c r="AS56" s="33"/>
    </row>
    <row r="57" spans="1:45">
      <c r="A57" s="1" t="s">
        <v>541</v>
      </c>
      <c r="B57" s="1" t="s">
        <v>7</v>
      </c>
      <c r="C57" s="2" t="s">
        <v>542</v>
      </c>
      <c r="D57" s="1" t="s">
        <v>428</v>
      </c>
      <c r="E57" s="4"/>
      <c r="F57" s="1" t="s">
        <v>599</v>
      </c>
      <c r="G57" s="33">
        <v>6</v>
      </c>
      <c r="H57" s="33"/>
      <c r="I57" s="33"/>
      <c r="J57" s="33"/>
      <c r="K57" s="33"/>
      <c r="L57" s="35" t="s">
        <v>601</v>
      </c>
      <c r="M57" s="38">
        <f>(G57*'Posities per Display'!$G$2)+(H57*'Posities per Display'!$G$8)+(J57*'Posities per Display'!$G$7)+(I57*'Posities per Display'!$G$10)+(K57*('Posities per Display'!$G$9-45))</f>
        <v>480</v>
      </c>
      <c r="N57" s="38">
        <f>(L57*'Posities per Display'!$G$12)+(K57*('Posities per Display'!$G$9-45))</f>
        <v>90</v>
      </c>
      <c r="O57" s="1">
        <f t="shared" si="7"/>
        <v>285</v>
      </c>
      <c r="P57" s="1">
        <f t="shared" si="8"/>
        <v>120</v>
      </c>
      <c r="Q57" s="1">
        <f t="shared" si="6"/>
        <v>75</v>
      </c>
      <c r="R57" s="45">
        <f t="shared" si="3"/>
        <v>0.59375</v>
      </c>
      <c r="S57" s="45">
        <f t="shared" si="4"/>
        <v>0.25</v>
      </c>
      <c r="T57" s="45">
        <f t="shared" si="5"/>
        <v>0.15625</v>
      </c>
      <c r="U57" s="33">
        <v>25</v>
      </c>
      <c r="V57" s="33">
        <v>15</v>
      </c>
      <c r="W57" s="33">
        <v>8</v>
      </c>
      <c r="X57" s="33">
        <v>7</v>
      </c>
      <c r="Y57" s="33">
        <v>15</v>
      </c>
      <c r="Z57" s="33">
        <v>8</v>
      </c>
      <c r="AA57" s="33">
        <v>7</v>
      </c>
      <c r="AB57" s="33">
        <v>15</v>
      </c>
      <c r="AC57" s="33">
        <v>8</v>
      </c>
      <c r="AD57" s="33">
        <v>7</v>
      </c>
      <c r="AE57" s="33">
        <v>15</v>
      </c>
      <c r="AF57" s="33">
        <v>15</v>
      </c>
      <c r="AG57" s="33">
        <v>35</v>
      </c>
      <c r="AH57" s="33">
        <v>7</v>
      </c>
      <c r="AI57" s="33">
        <v>8</v>
      </c>
      <c r="AJ57" s="1"/>
      <c r="AK57" s="1"/>
      <c r="AL57" s="1"/>
      <c r="AM57" s="1"/>
      <c r="AN57" s="1"/>
      <c r="AO57" s="1"/>
      <c r="AP57" s="1"/>
      <c r="AQ57" s="1"/>
      <c r="AR57" s="33">
        <v>30</v>
      </c>
      <c r="AS57" s="33"/>
    </row>
    <row r="58" spans="1:45">
      <c r="A58" s="1" t="s">
        <v>543</v>
      </c>
      <c r="B58" s="1" t="s">
        <v>7</v>
      </c>
      <c r="C58" s="2" t="s">
        <v>544</v>
      </c>
      <c r="D58" s="1" t="s">
        <v>602</v>
      </c>
      <c r="E58" s="4"/>
      <c r="F58" s="1" t="s">
        <v>687</v>
      </c>
      <c r="G58" s="33">
        <v>7</v>
      </c>
      <c r="H58" s="33">
        <v>2</v>
      </c>
      <c r="I58" s="33"/>
      <c r="J58" s="33">
        <v>1</v>
      </c>
      <c r="K58" s="33"/>
      <c r="L58" s="35" t="s">
        <v>601</v>
      </c>
      <c r="M58" s="38">
        <f>(G58*'Posities per Display'!$G$2)+(H58*'Posities per Display'!$G$8)+(J58*'Posities per Display'!$G$7)+(I58*'Posities per Display'!$G$10)+(K58*('Posities per Display'!$G$9-45))</f>
        <v>730</v>
      </c>
      <c r="N58" s="38">
        <f>(L58*'Posities per Display'!$G$12)+(K58*('Posities per Display'!$G$9-45))</f>
        <v>90</v>
      </c>
      <c r="O58" s="1">
        <f t="shared" si="7"/>
        <v>535</v>
      </c>
      <c r="P58" s="1">
        <f t="shared" si="8"/>
        <v>120</v>
      </c>
      <c r="Q58" s="1">
        <f t="shared" si="6"/>
        <v>75</v>
      </c>
      <c r="R58" s="45">
        <f t="shared" si="3"/>
        <v>0.73287671232876717</v>
      </c>
      <c r="S58" s="45">
        <f t="shared" si="4"/>
        <v>0.16438356164383561</v>
      </c>
      <c r="T58" s="45">
        <f t="shared" si="5"/>
        <v>0.10273972602739725</v>
      </c>
      <c r="U58" s="33">
        <v>25</v>
      </c>
      <c r="V58" s="33">
        <v>15</v>
      </c>
      <c r="W58" s="33">
        <v>8</v>
      </c>
      <c r="X58" s="33">
        <v>7</v>
      </c>
      <c r="Y58" s="33">
        <v>15</v>
      </c>
      <c r="Z58" s="33">
        <v>8</v>
      </c>
      <c r="AA58" s="33">
        <v>7</v>
      </c>
      <c r="AB58" s="33">
        <v>15</v>
      </c>
      <c r="AC58" s="33">
        <v>8</v>
      </c>
      <c r="AD58" s="33">
        <v>7</v>
      </c>
      <c r="AE58" s="33">
        <v>15</v>
      </c>
      <c r="AF58" s="33">
        <v>15</v>
      </c>
      <c r="AG58" s="33">
        <v>35</v>
      </c>
      <c r="AH58" s="33">
        <v>7</v>
      </c>
      <c r="AI58" s="33">
        <v>8</v>
      </c>
      <c r="AJ58" s="1"/>
      <c r="AK58" s="1"/>
      <c r="AL58" s="1"/>
      <c r="AM58" s="1"/>
      <c r="AN58" s="1"/>
      <c r="AO58" s="1"/>
      <c r="AP58" s="1"/>
      <c r="AQ58" s="1"/>
      <c r="AR58" s="33">
        <v>30</v>
      </c>
      <c r="AS58" s="33"/>
    </row>
    <row r="59" spans="1:45">
      <c r="A59" s="1" t="s">
        <v>559</v>
      </c>
      <c r="B59" s="1" t="s">
        <v>7</v>
      </c>
      <c r="C59" s="2" t="s">
        <v>560</v>
      </c>
      <c r="D59" s="1" t="s">
        <v>598</v>
      </c>
      <c r="E59" s="4"/>
      <c r="F59" s="1" t="s">
        <v>688</v>
      </c>
      <c r="G59" s="33">
        <v>6</v>
      </c>
      <c r="H59" s="1"/>
      <c r="I59" s="1"/>
      <c r="J59" s="1"/>
      <c r="K59" s="1"/>
      <c r="L59" s="35" t="s">
        <v>601</v>
      </c>
      <c r="M59" s="38">
        <f>(G59*'Posities per Display'!$G$2)+(H59*'Posities per Display'!$G$8)+(J59*'Posities per Display'!$G$7)+(I59*'Posities per Display'!$G$10)+(K59*('Posities per Display'!$G$9-45))</f>
        <v>480</v>
      </c>
      <c r="N59" s="38">
        <f>(L59*'Posities per Display'!$G$12)+(K59*('Posities per Display'!$G$9-45))</f>
        <v>90</v>
      </c>
      <c r="O59" s="1">
        <f t="shared" si="7"/>
        <v>285</v>
      </c>
      <c r="P59" s="1">
        <f t="shared" si="8"/>
        <v>120</v>
      </c>
      <c r="Q59" s="1">
        <f t="shared" si="6"/>
        <v>75</v>
      </c>
      <c r="R59" s="45">
        <f t="shared" si="3"/>
        <v>0.59375</v>
      </c>
      <c r="S59" s="45">
        <f t="shared" si="4"/>
        <v>0.25</v>
      </c>
      <c r="T59" s="45">
        <f t="shared" si="5"/>
        <v>0.15625</v>
      </c>
      <c r="U59" s="33">
        <v>25</v>
      </c>
      <c r="V59" s="33">
        <v>15</v>
      </c>
      <c r="W59" s="33">
        <v>8</v>
      </c>
      <c r="X59" s="33">
        <v>7</v>
      </c>
      <c r="Y59" s="33">
        <v>15</v>
      </c>
      <c r="Z59" s="33">
        <v>8</v>
      </c>
      <c r="AA59" s="33">
        <v>7</v>
      </c>
      <c r="AB59" s="33">
        <v>15</v>
      </c>
      <c r="AC59" s="33">
        <v>8</v>
      </c>
      <c r="AD59" s="33">
        <v>7</v>
      </c>
      <c r="AE59" s="33">
        <v>15</v>
      </c>
      <c r="AF59" s="33">
        <v>15</v>
      </c>
      <c r="AG59" s="33">
        <v>35</v>
      </c>
      <c r="AH59" s="33">
        <v>7</v>
      </c>
      <c r="AI59" s="33">
        <v>8</v>
      </c>
      <c r="AJ59" s="1"/>
      <c r="AK59" s="1"/>
      <c r="AL59" s="1"/>
      <c r="AM59" s="1"/>
      <c r="AN59" s="1"/>
      <c r="AO59" s="1"/>
      <c r="AP59" s="1"/>
      <c r="AQ59" s="1"/>
      <c r="AR59" s="33">
        <v>30</v>
      </c>
      <c r="AS59" s="33"/>
    </row>
    <row r="61" spans="1:45">
      <c r="B61">
        <f>COUNT(B2:B59)</f>
        <v>0</v>
      </c>
      <c r="G61"/>
      <c r="M61" s="38">
        <f>AVERAGE(M2:M60)</f>
        <v>542.75862068965512</v>
      </c>
      <c r="N61" s="38">
        <f t="shared" ref="N61:Q61" si="9">AVERAGE(N2:N60)</f>
        <v>92.327586206896555</v>
      </c>
      <c r="O61" s="38">
        <f t="shared" si="9"/>
        <v>347.75862068965517</v>
      </c>
      <c r="P61" s="38">
        <f t="shared" si="9"/>
        <v>120</v>
      </c>
      <c r="Q61" s="38">
        <f t="shared" si="9"/>
        <v>75</v>
      </c>
      <c r="R61" s="45">
        <f t="shared" si="3"/>
        <v>0.64072426937738258</v>
      </c>
      <c r="S61" s="45">
        <f t="shared" si="4"/>
        <v>0.22109275730622618</v>
      </c>
      <c r="T61" s="45">
        <f t="shared" si="5"/>
        <v>0.13818297331639137</v>
      </c>
      <c r="U6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80"/>
  <sheetViews>
    <sheetView topLeftCell="D34" workbookViewId="0" xr3:uid="{842E5F09-E766-5B8D-85AF-A39847EA96FD}">
      <selection activeCell="J2" sqref="J2:J70"/>
    </sheetView>
  </sheetViews>
  <sheetFormatPr defaultColWidth="8.85546875" defaultRowHeight="15"/>
  <cols>
    <col min="3" max="3" width="36.85546875" bestFit="1" customWidth="1"/>
    <col min="4" max="4" width="17.85546875" bestFit="1" customWidth="1"/>
    <col min="5" max="5" width="22.42578125" bestFit="1" customWidth="1"/>
    <col min="6" max="7" width="22.42578125" customWidth="1"/>
    <col min="8" max="8" width="54.140625" bestFit="1" customWidth="1"/>
    <col min="9" max="9" width="6.140625" bestFit="1" customWidth="1"/>
    <col min="10" max="10" width="5.42578125" bestFit="1" customWidth="1"/>
    <col min="11" max="11" width="10.42578125" bestFit="1" customWidth="1"/>
    <col min="12" max="12" width="9.140625" bestFit="1" customWidth="1"/>
    <col min="13" max="13" width="9.28515625" bestFit="1" customWidth="1"/>
    <col min="14" max="16" width="9.28515625" customWidth="1"/>
    <col min="17" max="17" width="26.28515625" bestFit="1" customWidth="1"/>
    <col min="18" max="18" width="19" bestFit="1" customWidth="1"/>
    <col min="19" max="19" width="26" bestFit="1" customWidth="1"/>
    <col min="20" max="21" width="9.28515625" customWidth="1"/>
  </cols>
  <sheetData>
    <row r="1" spans="1:59">
      <c r="A1" s="24" t="s">
        <v>0</v>
      </c>
      <c r="B1" s="24" t="s">
        <v>1</v>
      </c>
      <c r="C1" s="24" t="s">
        <v>2</v>
      </c>
      <c r="D1" s="24" t="s">
        <v>563</v>
      </c>
      <c r="E1" s="24" t="s">
        <v>564</v>
      </c>
      <c r="F1" s="24" t="s">
        <v>689</v>
      </c>
      <c r="G1" s="24" t="s">
        <v>690</v>
      </c>
      <c r="H1" s="24" t="s">
        <v>565</v>
      </c>
      <c r="I1" s="31" t="s">
        <v>18</v>
      </c>
      <c r="J1" s="31" t="s">
        <v>21</v>
      </c>
      <c r="K1" s="31" t="s">
        <v>566</v>
      </c>
      <c r="L1" s="31" t="s">
        <v>28</v>
      </c>
      <c r="M1" s="31" t="s">
        <v>567</v>
      </c>
      <c r="N1" s="31" t="s">
        <v>568</v>
      </c>
      <c r="O1" s="37" t="s">
        <v>569</v>
      </c>
      <c r="P1" s="37" t="s">
        <v>570</v>
      </c>
      <c r="Q1" s="24" t="s">
        <v>571</v>
      </c>
      <c r="R1" s="24" t="s">
        <v>572</v>
      </c>
      <c r="S1" s="24" t="s">
        <v>573</v>
      </c>
      <c r="T1" s="42" t="s">
        <v>574</v>
      </c>
      <c r="U1" s="44" t="s">
        <v>575</v>
      </c>
      <c r="V1" s="44" t="s">
        <v>576</v>
      </c>
      <c r="W1" s="31" t="s">
        <v>55</v>
      </c>
      <c r="X1" s="31" t="s">
        <v>577</v>
      </c>
      <c r="Y1" s="31" t="s">
        <v>578</v>
      </c>
      <c r="Z1" s="31" t="s">
        <v>579</v>
      </c>
      <c r="AA1" s="31" t="s">
        <v>580</v>
      </c>
      <c r="AB1" s="31" t="s">
        <v>581</v>
      </c>
      <c r="AC1" s="31" t="s">
        <v>582</v>
      </c>
      <c r="AD1" s="31" t="s">
        <v>583</v>
      </c>
      <c r="AE1" s="31" t="s">
        <v>584</v>
      </c>
      <c r="AF1" s="31" t="s">
        <v>56</v>
      </c>
      <c r="AG1" s="31" t="s">
        <v>585</v>
      </c>
      <c r="AH1" s="31" t="s">
        <v>586</v>
      </c>
      <c r="AI1" s="31" t="s">
        <v>587</v>
      </c>
      <c r="AJ1" s="31" t="s">
        <v>588</v>
      </c>
      <c r="AK1" s="31" t="s">
        <v>589</v>
      </c>
      <c r="AL1" s="31" t="s">
        <v>590</v>
      </c>
      <c r="AM1" s="31" t="s">
        <v>591</v>
      </c>
      <c r="AN1" s="31" t="s">
        <v>592</v>
      </c>
      <c r="AO1" s="31" t="s">
        <v>593</v>
      </c>
      <c r="AP1" s="31" t="s">
        <v>594</v>
      </c>
      <c r="AQ1" s="31" t="s">
        <v>595</v>
      </c>
      <c r="AR1" s="31" t="s">
        <v>596</v>
      </c>
      <c r="AS1" s="31" t="s">
        <v>597</v>
      </c>
      <c r="AT1" s="31" t="s">
        <v>57</v>
      </c>
      <c r="AU1" s="32" t="s">
        <v>691</v>
      </c>
      <c r="AV1" s="31" t="s">
        <v>588</v>
      </c>
      <c r="AW1" s="31" t="s">
        <v>589</v>
      </c>
      <c r="AX1" s="31" t="s">
        <v>590</v>
      </c>
      <c r="AY1" s="31" t="s">
        <v>591</v>
      </c>
      <c r="AZ1" s="31" t="s">
        <v>592</v>
      </c>
      <c r="BA1" s="31" t="s">
        <v>593</v>
      </c>
      <c r="BB1" s="31" t="s">
        <v>594</v>
      </c>
      <c r="BC1" s="31" t="s">
        <v>595</v>
      </c>
      <c r="BD1" s="31" t="s">
        <v>596</v>
      </c>
      <c r="BE1" s="31" t="s">
        <v>597</v>
      </c>
      <c r="BF1" s="31" t="s">
        <v>57</v>
      </c>
      <c r="BG1" s="32" t="s">
        <v>691</v>
      </c>
    </row>
    <row r="2" spans="1:59">
      <c r="A2" s="23" t="s">
        <v>73</v>
      </c>
      <c r="B2" s="23" t="s">
        <v>74</v>
      </c>
      <c r="C2" s="25" t="s">
        <v>75</v>
      </c>
      <c r="D2" s="23" t="s">
        <v>692</v>
      </c>
      <c r="E2" s="26"/>
      <c r="F2" s="26" t="s">
        <v>10</v>
      </c>
      <c r="G2" s="26"/>
      <c r="H2" s="25" t="s">
        <v>693</v>
      </c>
      <c r="I2" s="35" t="s">
        <v>600</v>
      </c>
      <c r="J2" s="35" t="s">
        <v>613</v>
      </c>
      <c r="K2" s="35"/>
      <c r="L2" s="35" t="s">
        <v>601</v>
      </c>
      <c r="M2" s="35"/>
      <c r="N2" s="35" t="s">
        <v>601</v>
      </c>
      <c r="O2" s="38">
        <f>(I2*'Posities per Display'!$G$2)+(J2*'Posities per Display'!$G$8)+(L2*'Posities per Display'!$G$7)+(K2*'Posities per Display'!$G$10)+(M2*('Posities per Display'!$G$9-45))</f>
        <v>650</v>
      </c>
      <c r="P2" s="38">
        <f>(N2*'Posities per Display'!$G$12)+(M2*('Posities per Display'!$G$9-45))</f>
        <v>90</v>
      </c>
      <c r="Q2" s="43">
        <f>O2-R2-S2</f>
        <v>395</v>
      </c>
      <c r="R2" s="1">
        <f>X2+Y2+Z2+AA2+AB2+AC2+AD2+AE2+AF2+AG2+AJ2+AK2+AL2+AM2+AN2+AO2+AP2+AQ2+AR2+AS2+AU2</f>
        <v>180</v>
      </c>
      <c r="S2" s="1">
        <f>W2+AH2+AI2</f>
        <v>75</v>
      </c>
      <c r="T2" s="45">
        <f t="shared" ref="T2" si="0">Q2/O2</f>
        <v>0.60769230769230764</v>
      </c>
      <c r="U2" s="45">
        <f t="shared" ref="U2" si="1">R2/O2</f>
        <v>0.27692307692307694</v>
      </c>
      <c r="V2" s="45">
        <f t="shared" ref="V2" si="2">S2/O2</f>
        <v>0.11538461538461539</v>
      </c>
      <c r="W2" s="33">
        <v>25</v>
      </c>
      <c r="X2" s="33">
        <v>30</v>
      </c>
      <c r="Y2" s="33">
        <v>15</v>
      </c>
      <c r="Z2" s="33">
        <v>15</v>
      </c>
      <c r="AA2" s="33">
        <v>15</v>
      </c>
      <c r="AB2" s="33">
        <v>15</v>
      </c>
      <c r="AC2" s="33">
        <v>15</v>
      </c>
      <c r="AD2" s="33">
        <v>15</v>
      </c>
      <c r="AE2" s="33">
        <v>15</v>
      </c>
      <c r="AF2" s="33">
        <v>15</v>
      </c>
      <c r="AG2" s="33">
        <v>15</v>
      </c>
      <c r="AH2" s="33">
        <v>15</v>
      </c>
      <c r="AI2" s="33">
        <v>35</v>
      </c>
      <c r="AJ2" s="33">
        <v>7</v>
      </c>
      <c r="AK2" s="33">
        <v>8</v>
      </c>
      <c r="AL2" s="33"/>
      <c r="AM2" s="1"/>
      <c r="AN2" s="1"/>
      <c r="AO2" s="1"/>
      <c r="AP2" s="1"/>
      <c r="AQ2" s="1"/>
      <c r="AR2" s="1"/>
      <c r="AS2" s="1"/>
      <c r="AT2" s="33">
        <v>30</v>
      </c>
      <c r="AU2" s="33"/>
      <c r="AV2" s="33">
        <v>7</v>
      </c>
      <c r="AW2" s="33">
        <v>8</v>
      </c>
      <c r="AX2" s="33"/>
      <c r="AY2" s="1"/>
      <c r="AZ2" s="1"/>
      <c r="BA2" s="1"/>
      <c r="BB2" s="1"/>
      <c r="BC2" s="1"/>
      <c r="BD2" s="1"/>
      <c r="BE2" s="1"/>
      <c r="BF2" s="33">
        <v>30</v>
      </c>
      <c r="BG2" s="33"/>
    </row>
    <row r="3" spans="1:59">
      <c r="A3" s="1" t="s">
        <v>79</v>
      </c>
      <c r="B3" s="1" t="s">
        <v>74</v>
      </c>
      <c r="C3" s="2" t="s">
        <v>80</v>
      </c>
      <c r="D3" s="1" t="s">
        <v>694</v>
      </c>
      <c r="E3" s="1"/>
      <c r="F3" s="26" t="s">
        <v>10</v>
      </c>
      <c r="G3" s="1"/>
      <c r="H3" s="2" t="s">
        <v>617</v>
      </c>
      <c r="I3" s="35" t="s">
        <v>604</v>
      </c>
      <c r="J3" s="35" t="s">
        <v>601</v>
      </c>
      <c r="K3" s="35"/>
      <c r="L3" s="35"/>
      <c r="M3" s="35"/>
      <c r="N3" s="35" t="s">
        <v>601</v>
      </c>
      <c r="O3" s="38">
        <f>(I3*'Posities per Display'!$G$2)+(J3*'Posities per Display'!$G$8)+(L3*'Posities per Display'!$G$7)+(K3*'Posities per Display'!$G$10)+(M3*('Posities per Display'!$G$9-45))</f>
        <v>605</v>
      </c>
      <c r="P3" s="38">
        <f>(N3*'Posities per Display'!$G$12)+(M3*('Posities per Display'!$G$9-45))</f>
        <v>90</v>
      </c>
      <c r="Q3" s="43">
        <f t="shared" ref="Q3:Q66" si="3">O3-R3-S3</f>
        <v>350</v>
      </c>
      <c r="R3" s="1">
        <f t="shared" ref="R3:R66" si="4">X3+Y3+Z3+AA3+AB3+AC3+AD3+AE3+AF3+AG3+AJ3+AK3+AL3+AM3+AN3+AO3+AP3+AQ3+AR3+AS3+AU3</f>
        <v>180</v>
      </c>
      <c r="S3" s="1">
        <f t="shared" ref="S3:S66" si="5">W3+AH3+AI3</f>
        <v>75</v>
      </c>
      <c r="T3" s="45">
        <f t="shared" ref="T3:T66" si="6">Q3/O3</f>
        <v>0.57851239669421484</v>
      </c>
      <c r="U3" s="45">
        <f t="shared" ref="U3:U66" si="7">R3/O3</f>
        <v>0.2975206611570248</v>
      </c>
      <c r="V3" s="45">
        <f t="shared" ref="V3:V66" si="8">S3/O3</f>
        <v>0.12396694214876033</v>
      </c>
      <c r="W3" s="33">
        <v>25</v>
      </c>
      <c r="X3" s="33">
        <v>30</v>
      </c>
      <c r="Y3" s="33">
        <v>15</v>
      </c>
      <c r="Z3" s="33">
        <v>15</v>
      </c>
      <c r="AA3" s="33">
        <v>15</v>
      </c>
      <c r="AB3" s="33">
        <v>15</v>
      </c>
      <c r="AC3" s="33">
        <v>15</v>
      </c>
      <c r="AD3" s="33">
        <v>15</v>
      </c>
      <c r="AE3" s="33">
        <v>15</v>
      </c>
      <c r="AF3" s="33">
        <v>15</v>
      </c>
      <c r="AG3" s="33">
        <v>15</v>
      </c>
      <c r="AH3" s="33">
        <v>15</v>
      </c>
      <c r="AI3" s="33">
        <v>35</v>
      </c>
      <c r="AJ3" s="33">
        <v>7</v>
      </c>
      <c r="AK3" s="33">
        <v>8</v>
      </c>
      <c r="AL3" s="33"/>
      <c r="AM3" s="1"/>
      <c r="AN3" s="1"/>
      <c r="AO3" s="1"/>
      <c r="AP3" s="1"/>
      <c r="AQ3" s="1"/>
      <c r="AR3" s="1"/>
      <c r="AS3" s="1"/>
      <c r="AT3" s="33">
        <v>30</v>
      </c>
      <c r="AU3" s="33"/>
      <c r="AV3" s="33">
        <v>7</v>
      </c>
      <c r="AW3" s="33">
        <v>8</v>
      </c>
      <c r="AX3" s="33"/>
      <c r="AY3" s="1"/>
      <c r="AZ3" s="1"/>
      <c r="BA3" s="1"/>
      <c r="BB3" s="1"/>
      <c r="BC3" s="1"/>
      <c r="BD3" s="1"/>
      <c r="BE3" s="1"/>
      <c r="BF3" s="33">
        <v>30</v>
      </c>
      <c r="BG3" s="33"/>
    </row>
    <row r="4" spans="1:59">
      <c r="A4" s="1" t="s">
        <v>83</v>
      </c>
      <c r="B4" s="1" t="s">
        <v>74</v>
      </c>
      <c r="C4" s="2" t="s">
        <v>84</v>
      </c>
      <c r="D4" s="1" t="s">
        <v>695</v>
      </c>
      <c r="E4" s="1"/>
      <c r="F4" s="26" t="s">
        <v>10</v>
      </c>
      <c r="G4" s="1"/>
      <c r="H4" s="2" t="s">
        <v>617</v>
      </c>
      <c r="I4" s="35" t="s">
        <v>604</v>
      </c>
      <c r="J4" s="35" t="s">
        <v>601</v>
      </c>
      <c r="K4" s="35"/>
      <c r="L4" s="35"/>
      <c r="M4" s="35"/>
      <c r="N4" s="35" t="s">
        <v>601</v>
      </c>
      <c r="O4" s="38">
        <f>(I4*'Posities per Display'!$G$2)+(J4*'Posities per Display'!$G$8)+(L4*'Posities per Display'!$G$7)+(K4*'Posities per Display'!$G$10)+(M4*('Posities per Display'!$G$9-45))</f>
        <v>605</v>
      </c>
      <c r="P4" s="38">
        <f>(N4*'Posities per Display'!$G$12)+(M4*('Posities per Display'!$G$9-45))</f>
        <v>90</v>
      </c>
      <c r="Q4" s="43">
        <f t="shared" si="3"/>
        <v>350</v>
      </c>
      <c r="R4" s="1">
        <f t="shared" si="4"/>
        <v>180</v>
      </c>
      <c r="S4" s="1">
        <f t="shared" si="5"/>
        <v>75</v>
      </c>
      <c r="T4" s="45">
        <f t="shared" si="6"/>
        <v>0.57851239669421484</v>
      </c>
      <c r="U4" s="45">
        <f t="shared" si="7"/>
        <v>0.2975206611570248</v>
      </c>
      <c r="V4" s="45">
        <f t="shared" si="8"/>
        <v>0.12396694214876033</v>
      </c>
      <c r="W4" s="33">
        <v>25</v>
      </c>
      <c r="X4" s="33">
        <v>30</v>
      </c>
      <c r="Y4" s="33">
        <v>15</v>
      </c>
      <c r="Z4" s="33">
        <v>15</v>
      </c>
      <c r="AA4" s="33">
        <v>15</v>
      </c>
      <c r="AB4" s="33">
        <v>15</v>
      </c>
      <c r="AC4" s="33">
        <v>15</v>
      </c>
      <c r="AD4" s="33">
        <v>15</v>
      </c>
      <c r="AE4" s="33">
        <v>15</v>
      </c>
      <c r="AF4" s="33">
        <v>15</v>
      </c>
      <c r="AG4" s="33">
        <v>15</v>
      </c>
      <c r="AH4" s="33">
        <v>15</v>
      </c>
      <c r="AI4" s="33">
        <v>35</v>
      </c>
      <c r="AJ4" s="33">
        <v>7</v>
      </c>
      <c r="AK4" s="33">
        <v>8</v>
      </c>
      <c r="AL4" s="33"/>
      <c r="AM4" s="1"/>
      <c r="AN4" s="1"/>
      <c r="AO4" s="1"/>
      <c r="AP4" s="1"/>
      <c r="AQ4" s="1"/>
      <c r="AR4" s="1"/>
      <c r="AS4" s="1"/>
      <c r="AT4" s="33">
        <v>30</v>
      </c>
      <c r="AU4" s="33"/>
      <c r="AV4" s="33">
        <v>7</v>
      </c>
      <c r="AW4" s="33">
        <v>8</v>
      </c>
      <c r="AX4" s="33"/>
      <c r="AY4" s="1"/>
      <c r="AZ4" s="1"/>
      <c r="BA4" s="1"/>
      <c r="BB4" s="1"/>
      <c r="BC4" s="1"/>
      <c r="BD4" s="1"/>
      <c r="BE4" s="1"/>
      <c r="BF4" s="33">
        <v>30</v>
      </c>
      <c r="BG4" s="33"/>
    </row>
    <row r="5" spans="1:59">
      <c r="A5" s="1" t="s">
        <v>89</v>
      </c>
      <c r="B5" s="1" t="s">
        <v>74</v>
      </c>
      <c r="C5" s="2" t="s">
        <v>90</v>
      </c>
      <c r="D5" s="1" t="s">
        <v>696</v>
      </c>
      <c r="E5" s="1"/>
      <c r="F5" s="26" t="s">
        <v>10</v>
      </c>
      <c r="G5" s="1"/>
      <c r="H5" s="2" t="s">
        <v>697</v>
      </c>
      <c r="I5" s="35" t="s">
        <v>698</v>
      </c>
      <c r="J5" s="35"/>
      <c r="K5" s="35"/>
      <c r="L5" s="35"/>
      <c r="M5" s="35" t="s">
        <v>601</v>
      </c>
      <c r="N5" s="35" t="s">
        <v>601</v>
      </c>
      <c r="O5" s="38">
        <f>(I5*'Posities per Display'!$G$2)+(J5*'Posities per Display'!$G$8)+(L5*'Posities per Display'!$G$7)+(K5*'Posities per Display'!$G$10)+(M5*('Posities per Display'!$G$9-45))</f>
        <v>925</v>
      </c>
      <c r="P5" s="38">
        <f>(N5*'Posities per Display'!$G$12)+(M5*('Posities per Display'!$G$9-45))</f>
        <v>135</v>
      </c>
      <c r="Q5" s="43">
        <f t="shared" si="3"/>
        <v>670</v>
      </c>
      <c r="R5" s="1">
        <f t="shared" si="4"/>
        <v>180</v>
      </c>
      <c r="S5" s="1">
        <f t="shared" si="5"/>
        <v>75</v>
      </c>
      <c r="T5" s="45">
        <f t="shared" si="6"/>
        <v>0.72432432432432436</v>
      </c>
      <c r="U5" s="45">
        <f t="shared" si="7"/>
        <v>0.19459459459459461</v>
      </c>
      <c r="V5" s="45">
        <f t="shared" si="8"/>
        <v>8.1081081081081086E-2</v>
      </c>
      <c r="W5" s="33">
        <v>25</v>
      </c>
      <c r="X5" s="33">
        <v>30</v>
      </c>
      <c r="Y5" s="33">
        <v>15</v>
      </c>
      <c r="Z5" s="33">
        <v>15</v>
      </c>
      <c r="AA5" s="33">
        <v>15</v>
      </c>
      <c r="AB5" s="33">
        <v>15</v>
      </c>
      <c r="AC5" s="33">
        <v>15</v>
      </c>
      <c r="AD5" s="33">
        <v>15</v>
      </c>
      <c r="AE5" s="33">
        <v>15</v>
      </c>
      <c r="AF5" s="33">
        <v>15</v>
      </c>
      <c r="AG5" s="33">
        <v>15</v>
      </c>
      <c r="AH5" s="33">
        <v>15</v>
      </c>
      <c r="AI5" s="33">
        <v>35</v>
      </c>
      <c r="AJ5" s="33">
        <v>7</v>
      </c>
      <c r="AK5" s="33">
        <v>8</v>
      </c>
      <c r="AL5" s="33"/>
      <c r="AM5" s="1"/>
      <c r="AN5" s="1"/>
      <c r="AO5" s="1"/>
      <c r="AP5" s="1"/>
      <c r="AQ5" s="1"/>
      <c r="AR5" s="1"/>
      <c r="AS5" s="1"/>
      <c r="AT5" s="33">
        <v>30</v>
      </c>
      <c r="AU5" s="33"/>
      <c r="AV5" s="33">
        <v>7</v>
      </c>
      <c r="AW5" s="33">
        <v>8</v>
      </c>
      <c r="AX5" s="33"/>
      <c r="AY5" s="1"/>
      <c r="AZ5" s="1"/>
      <c r="BA5" s="1"/>
      <c r="BB5" s="1"/>
      <c r="BC5" s="1"/>
      <c r="BD5" s="1"/>
      <c r="BE5" s="1"/>
      <c r="BF5" s="33">
        <v>30</v>
      </c>
      <c r="BG5" s="33"/>
    </row>
    <row r="6" spans="1:59">
      <c r="A6" s="1" t="s">
        <v>91</v>
      </c>
      <c r="B6" s="1" t="s">
        <v>74</v>
      </c>
      <c r="C6" s="2" t="s">
        <v>92</v>
      </c>
      <c r="D6" s="1" t="s">
        <v>699</v>
      </c>
      <c r="E6" s="1"/>
      <c r="F6" s="26" t="s">
        <v>10</v>
      </c>
      <c r="G6" s="1"/>
      <c r="H6" s="2" t="s">
        <v>617</v>
      </c>
      <c r="I6" s="35" t="s">
        <v>604</v>
      </c>
      <c r="J6" s="35" t="s">
        <v>601</v>
      </c>
      <c r="K6" s="35"/>
      <c r="L6" s="35"/>
      <c r="M6" s="35"/>
      <c r="N6" s="35" t="s">
        <v>601</v>
      </c>
      <c r="O6" s="38">
        <f>(I6*'Posities per Display'!$G$2)+(J6*'Posities per Display'!$G$8)+(L6*'Posities per Display'!$G$7)+(K6*'Posities per Display'!$G$10)+(M6*('Posities per Display'!$G$9-45))</f>
        <v>605</v>
      </c>
      <c r="P6" s="38">
        <f>(N6*'Posities per Display'!$G$12)+(M6*('Posities per Display'!$G$9-45))</f>
        <v>90</v>
      </c>
      <c r="Q6" s="43">
        <f t="shared" si="3"/>
        <v>350</v>
      </c>
      <c r="R6" s="1">
        <f t="shared" si="4"/>
        <v>180</v>
      </c>
      <c r="S6" s="1">
        <f t="shared" si="5"/>
        <v>75</v>
      </c>
      <c r="T6" s="45">
        <f t="shared" si="6"/>
        <v>0.57851239669421484</v>
      </c>
      <c r="U6" s="45">
        <f t="shared" si="7"/>
        <v>0.2975206611570248</v>
      </c>
      <c r="V6" s="45">
        <f t="shared" si="8"/>
        <v>0.12396694214876033</v>
      </c>
      <c r="W6" s="33">
        <v>25</v>
      </c>
      <c r="X6" s="33">
        <v>30</v>
      </c>
      <c r="Y6" s="33">
        <v>15</v>
      </c>
      <c r="Z6" s="33">
        <v>15</v>
      </c>
      <c r="AA6" s="33">
        <v>15</v>
      </c>
      <c r="AB6" s="33">
        <v>15</v>
      </c>
      <c r="AC6" s="33">
        <v>15</v>
      </c>
      <c r="AD6" s="33">
        <v>15</v>
      </c>
      <c r="AE6" s="33">
        <v>15</v>
      </c>
      <c r="AF6" s="33">
        <v>15</v>
      </c>
      <c r="AG6" s="33">
        <v>15</v>
      </c>
      <c r="AH6" s="33">
        <v>15</v>
      </c>
      <c r="AI6" s="33">
        <v>35</v>
      </c>
      <c r="AJ6" s="33">
        <v>7</v>
      </c>
      <c r="AK6" s="33">
        <v>8</v>
      </c>
      <c r="AL6" s="33"/>
      <c r="AM6" s="1"/>
      <c r="AN6" s="1"/>
      <c r="AO6" s="1"/>
      <c r="AP6" s="1"/>
      <c r="AQ6" s="1"/>
      <c r="AR6" s="1"/>
      <c r="AS6" s="1"/>
      <c r="AT6" s="33">
        <v>30</v>
      </c>
      <c r="AU6" s="33"/>
      <c r="AV6" s="33">
        <v>7</v>
      </c>
      <c r="AW6" s="33">
        <v>8</v>
      </c>
      <c r="AX6" s="33"/>
      <c r="AY6" s="1"/>
      <c r="AZ6" s="1"/>
      <c r="BA6" s="1"/>
      <c r="BB6" s="1"/>
      <c r="BC6" s="1"/>
      <c r="BD6" s="1"/>
      <c r="BE6" s="1"/>
      <c r="BF6" s="33">
        <v>30</v>
      </c>
      <c r="BG6" s="33"/>
    </row>
    <row r="7" spans="1:59">
      <c r="A7" s="1" t="s">
        <v>95</v>
      </c>
      <c r="B7" s="1" t="s">
        <v>74</v>
      </c>
      <c r="C7" s="2" t="s">
        <v>96</v>
      </c>
      <c r="D7" s="1" t="s">
        <v>700</v>
      </c>
      <c r="E7" s="1"/>
      <c r="F7" s="26" t="s">
        <v>10</v>
      </c>
      <c r="G7" s="1"/>
      <c r="H7" s="2" t="s">
        <v>701</v>
      </c>
      <c r="I7" s="35" t="s">
        <v>670</v>
      </c>
      <c r="J7" s="35"/>
      <c r="K7" s="35"/>
      <c r="L7" s="35"/>
      <c r="M7" s="35"/>
      <c r="N7" s="35" t="s">
        <v>601</v>
      </c>
      <c r="O7" s="38">
        <f>(I7*'Posities per Display'!$G$2)+(J7*'Posities per Display'!$G$8)+(L7*'Posities per Display'!$G$7)+(K7*'Posities per Display'!$G$10)+(M7*('Posities per Display'!$G$9-45))</f>
        <v>640</v>
      </c>
      <c r="P7" s="38">
        <f>(N7*'Posities per Display'!$G$12)+(M7*('Posities per Display'!$G$9-45))</f>
        <v>90</v>
      </c>
      <c r="Q7" s="43">
        <f t="shared" si="3"/>
        <v>385</v>
      </c>
      <c r="R7" s="1">
        <f t="shared" si="4"/>
        <v>180</v>
      </c>
      <c r="S7" s="1">
        <f t="shared" si="5"/>
        <v>75</v>
      </c>
      <c r="T7" s="45">
        <f t="shared" si="6"/>
        <v>0.6015625</v>
      </c>
      <c r="U7" s="45">
        <f t="shared" si="7"/>
        <v>0.28125</v>
      </c>
      <c r="V7" s="45">
        <f t="shared" si="8"/>
        <v>0.1171875</v>
      </c>
      <c r="W7" s="33">
        <v>25</v>
      </c>
      <c r="X7" s="33">
        <v>30</v>
      </c>
      <c r="Y7" s="33">
        <v>15</v>
      </c>
      <c r="Z7" s="33">
        <v>15</v>
      </c>
      <c r="AA7" s="33">
        <v>15</v>
      </c>
      <c r="AB7" s="33">
        <v>15</v>
      </c>
      <c r="AC7" s="33">
        <v>15</v>
      </c>
      <c r="AD7" s="33">
        <v>15</v>
      </c>
      <c r="AE7" s="33">
        <v>15</v>
      </c>
      <c r="AF7" s="33">
        <v>15</v>
      </c>
      <c r="AG7" s="33">
        <v>15</v>
      </c>
      <c r="AH7" s="33">
        <v>15</v>
      </c>
      <c r="AI7" s="33">
        <v>35</v>
      </c>
      <c r="AJ7" s="33">
        <v>7</v>
      </c>
      <c r="AK7" s="33">
        <v>8</v>
      </c>
      <c r="AL7" s="33"/>
      <c r="AM7" s="1"/>
      <c r="AN7" s="1"/>
      <c r="AO7" s="1"/>
      <c r="AP7" s="1"/>
      <c r="AQ7" s="1"/>
      <c r="AR7" s="1"/>
      <c r="AS7" s="1"/>
      <c r="AT7" s="33">
        <v>30</v>
      </c>
      <c r="AU7" s="33"/>
      <c r="AV7" s="33">
        <v>7</v>
      </c>
      <c r="AW7" s="33">
        <v>8</v>
      </c>
      <c r="AX7" s="33"/>
      <c r="AY7" s="1"/>
      <c r="AZ7" s="1"/>
      <c r="BA7" s="1"/>
      <c r="BB7" s="1"/>
      <c r="BC7" s="1"/>
      <c r="BD7" s="1"/>
      <c r="BE7" s="1"/>
      <c r="BF7" s="33">
        <v>30</v>
      </c>
      <c r="BG7" s="33"/>
    </row>
    <row r="8" spans="1:59">
      <c r="A8" s="1" t="s">
        <v>103</v>
      </c>
      <c r="B8" s="1" t="s">
        <v>74</v>
      </c>
      <c r="C8" s="2" t="s">
        <v>104</v>
      </c>
      <c r="D8" s="1" t="s">
        <v>702</v>
      </c>
      <c r="E8" s="12">
        <v>42580</v>
      </c>
      <c r="F8" s="26" t="s">
        <v>10</v>
      </c>
      <c r="G8" s="12"/>
      <c r="H8" s="2" t="s">
        <v>647</v>
      </c>
      <c r="I8" s="35" t="s">
        <v>648</v>
      </c>
      <c r="J8" s="35"/>
      <c r="K8" s="35"/>
      <c r="L8" s="35"/>
      <c r="M8" s="35" t="s">
        <v>601</v>
      </c>
      <c r="N8" s="35" t="s">
        <v>601</v>
      </c>
      <c r="O8" s="38">
        <f>(I8*'Posities per Display'!$G$2)+(J8*'Posities per Display'!$G$8)+(L8*'Posities per Display'!$G$7)+(K8*'Posities per Display'!$G$10)+(M8*('Posities per Display'!$G$9-45))</f>
        <v>765</v>
      </c>
      <c r="P8" s="38">
        <f>(N8*'Posities per Display'!$G$12)+(M8*('Posities per Display'!$G$9-45))</f>
        <v>135</v>
      </c>
      <c r="Q8" s="43">
        <f t="shared" si="3"/>
        <v>510</v>
      </c>
      <c r="R8" s="1">
        <f t="shared" si="4"/>
        <v>180</v>
      </c>
      <c r="S8" s="1">
        <f t="shared" si="5"/>
        <v>75</v>
      </c>
      <c r="T8" s="45">
        <f t="shared" si="6"/>
        <v>0.66666666666666663</v>
      </c>
      <c r="U8" s="45">
        <f t="shared" si="7"/>
        <v>0.23529411764705882</v>
      </c>
      <c r="V8" s="45">
        <f t="shared" si="8"/>
        <v>9.8039215686274508E-2</v>
      </c>
      <c r="W8" s="33">
        <v>25</v>
      </c>
      <c r="X8" s="33">
        <v>30</v>
      </c>
      <c r="Y8" s="33">
        <v>15</v>
      </c>
      <c r="Z8" s="33">
        <v>15</v>
      </c>
      <c r="AA8" s="33">
        <v>15</v>
      </c>
      <c r="AB8" s="33">
        <v>15</v>
      </c>
      <c r="AC8" s="33">
        <v>15</v>
      </c>
      <c r="AD8" s="33">
        <v>15</v>
      </c>
      <c r="AE8" s="33">
        <v>15</v>
      </c>
      <c r="AF8" s="33">
        <v>15</v>
      </c>
      <c r="AG8" s="33">
        <v>15</v>
      </c>
      <c r="AH8" s="33">
        <v>15</v>
      </c>
      <c r="AI8" s="33">
        <v>35</v>
      </c>
      <c r="AJ8" s="33">
        <v>7</v>
      </c>
      <c r="AK8" s="33">
        <v>8</v>
      </c>
      <c r="AL8" s="33"/>
      <c r="AM8" s="1"/>
      <c r="AN8" s="1"/>
      <c r="AO8" s="1"/>
      <c r="AP8" s="1"/>
      <c r="AQ8" s="1"/>
      <c r="AR8" s="1"/>
      <c r="AS8" s="1"/>
      <c r="AT8" s="33">
        <v>30</v>
      </c>
      <c r="AU8" s="33"/>
      <c r="AV8" s="33">
        <v>7</v>
      </c>
      <c r="AW8" s="33">
        <v>8</v>
      </c>
      <c r="AX8" s="33"/>
      <c r="AY8" s="1"/>
      <c r="AZ8" s="1"/>
      <c r="BA8" s="1"/>
      <c r="BB8" s="1"/>
      <c r="BC8" s="1"/>
      <c r="BD8" s="1"/>
      <c r="BE8" s="1"/>
      <c r="BF8" s="33">
        <v>30</v>
      </c>
      <c r="BG8" s="33"/>
    </row>
    <row r="9" spans="1:59">
      <c r="A9" s="1" t="s">
        <v>105</v>
      </c>
      <c r="B9" s="1" t="s">
        <v>74</v>
      </c>
      <c r="C9" s="2" t="s">
        <v>106</v>
      </c>
      <c r="D9" s="1" t="s">
        <v>703</v>
      </c>
      <c r="E9" s="12">
        <v>42531</v>
      </c>
      <c r="F9" s="26" t="s">
        <v>10</v>
      </c>
      <c r="G9" s="12"/>
      <c r="H9" s="2" t="s">
        <v>704</v>
      </c>
      <c r="I9" s="35" t="s">
        <v>670</v>
      </c>
      <c r="J9" s="35"/>
      <c r="K9" s="35"/>
      <c r="L9" s="35"/>
      <c r="M9" s="35" t="s">
        <v>601</v>
      </c>
      <c r="N9" s="35" t="s">
        <v>601</v>
      </c>
      <c r="O9" s="38">
        <f>(I9*'Posities per Display'!$G$2)+(J9*'Posities per Display'!$G$8)+(L9*'Posities per Display'!$G$7)+(K9*'Posities per Display'!$G$10)+(M9*('Posities per Display'!$G$9-45))</f>
        <v>685</v>
      </c>
      <c r="P9" s="38">
        <f>(N9*'Posities per Display'!$G$12)+(M9*('Posities per Display'!$G$9-45))</f>
        <v>135</v>
      </c>
      <c r="Q9" s="43">
        <f t="shared" si="3"/>
        <v>430</v>
      </c>
      <c r="R9" s="1">
        <f t="shared" si="4"/>
        <v>180</v>
      </c>
      <c r="S9" s="1">
        <f t="shared" si="5"/>
        <v>75</v>
      </c>
      <c r="T9" s="45">
        <f t="shared" si="6"/>
        <v>0.62773722627737227</v>
      </c>
      <c r="U9" s="45">
        <f t="shared" si="7"/>
        <v>0.26277372262773724</v>
      </c>
      <c r="V9" s="45">
        <f t="shared" si="8"/>
        <v>0.10948905109489052</v>
      </c>
      <c r="W9" s="33">
        <v>25</v>
      </c>
      <c r="X9" s="33">
        <v>30</v>
      </c>
      <c r="Y9" s="33">
        <v>15</v>
      </c>
      <c r="Z9" s="33">
        <v>15</v>
      </c>
      <c r="AA9" s="33">
        <v>15</v>
      </c>
      <c r="AB9" s="33">
        <v>15</v>
      </c>
      <c r="AC9" s="33">
        <v>15</v>
      </c>
      <c r="AD9" s="33">
        <v>15</v>
      </c>
      <c r="AE9" s="33">
        <v>15</v>
      </c>
      <c r="AF9" s="33">
        <v>15</v>
      </c>
      <c r="AG9" s="33">
        <v>15</v>
      </c>
      <c r="AH9" s="33">
        <v>15</v>
      </c>
      <c r="AI9" s="33">
        <v>35</v>
      </c>
      <c r="AJ9" s="33">
        <v>7</v>
      </c>
      <c r="AK9" s="33">
        <v>8</v>
      </c>
      <c r="AL9" s="33"/>
      <c r="AM9" s="1"/>
      <c r="AN9" s="1"/>
      <c r="AO9" s="1"/>
      <c r="AP9" s="1"/>
      <c r="AQ9" s="1"/>
      <c r="AR9" s="1"/>
      <c r="AS9" s="1"/>
      <c r="AT9" s="33">
        <v>30</v>
      </c>
      <c r="AU9" s="33"/>
      <c r="AV9" s="33">
        <v>7</v>
      </c>
      <c r="AW9" s="33">
        <v>8</v>
      </c>
      <c r="AX9" s="33"/>
      <c r="AY9" s="1"/>
      <c r="AZ9" s="1"/>
      <c r="BA9" s="1"/>
      <c r="BB9" s="1"/>
      <c r="BC9" s="1"/>
      <c r="BD9" s="1"/>
      <c r="BE9" s="1"/>
      <c r="BF9" s="33">
        <v>30</v>
      </c>
      <c r="BG9" s="33"/>
    </row>
    <row r="10" spans="1:59">
      <c r="A10" s="4" t="s">
        <v>107</v>
      </c>
      <c r="B10" s="1" t="s">
        <v>74</v>
      </c>
      <c r="C10" s="2" t="s">
        <v>108</v>
      </c>
      <c r="D10" s="1" t="s">
        <v>705</v>
      </c>
      <c r="E10" s="1"/>
      <c r="F10" s="26" t="s">
        <v>10</v>
      </c>
      <c r="G10" s="1"/>
      <c r="H10" s="2" t="s">
        <v>706</v>
      </c>
      <c r="I10" s="35" t="s">
        <v>670</v>
      </c>
      <c r="J10" s="35"/>
      <c r="K10" s="35"/>
      <c r="L10" s="35"/>
      <c r="M10" s="35"/>
      <c r="N10" s="35" t="s">
        <v>601</v>
      </c>
      <c r="O10" s="38">
        <f>(I10*'Posities per Display'!$G$2)+(J10*'Posities per Display'!$G$8)+(L10*'Posities per Display'!$G$7)+(K10*'Posities per Display'!$G$10)+(M10*('Posities per Display'!$G$9-45))</f>
        <v>640</v>
      </c>
      <c r="P10" s="38">
        <f>(N10*'Posities per Display'!$G$12)+(M10*('Posities per Display'!$G$9-45))</f>
        <v>90</v>
      </c>
      <c r="Q10" s="43">
        <f t="shared" si="3"/>
        <v>385</v>
      </c>
      <c r="R10" s="1">
        <f t="shared" si="4"/>
        <v>180</v>
      </c>
      <c r="S10" s="1">
        <f t="shared" si="5"/>
        <v>75</v>
      </c>
      <c r="T10" s="45">
        <f t="shared" si="6"/>
        <v>0.6015625</v>
      </c>
      <c r="U10" s="45">
        <f t="shared" si="7"/>
        <v>0.28125</v>
      </c>
      <c r="V10" s="45">
        <f t="shared" si="8"/>
        <v>0.1171875</v>
      </c>
      <c r="W10" s="33">
        <v>25</v>
      </c>
      <c r="X10" s="33">
        <v>30</v>
      </c>
      <c r="Y10" s="33">
        <v>15</v>
      </c>
      <c r="Z10" s="33">
        <v>15</v>
      </c>
      <c r="AA10" s="33">
        <v>15</v>
      </c>
      <c r="AB10" s="33">
        <v>15</v>
      </c>
      <c r="AC10" s="33">
        <v>15</v>
      </c>
      <c r="AD10" s="33">
        <v>15</v>
      </c>
      <c r="AE10" s="33">
        <v>15</v>
      </c>
      <c r="AF10" s="33">
        <v>15</v>
      </c>
      <c r="AG10" s="33">
        <v>15</v>
      </c>
      <c r="AH10" s="33">
        <v>15</v>
      </c>
      <c r="AI10" s="33">
        <v>35</v>
      </c>
      <c r="AJ10" s="33">
        <v>7</v>
      </c>
      <c r="AK10" s="33">
        <v>8</v>
      </c>
      <c r="AL10" s="33"/>
      <c r="AM10" s="1"/>
      <c r="AN10" s="1"/>
      <c r="AO10" s="1"/>
      <c r="AP10" s="1"/>
      <c r="AQ10" s="1"/>
      <c r="AR10" s="1"/>
      <c r="AS10" s="1"/>
      <c r="AT10" s="33">
        <v>30</v>
      </c>
      <c r="AU10" s="33"/>
      <c r="AV10" s="33">
        <v>7</v>
      </c>
      <c r="AW10" s="33">
        <v>8</v>
      </c>
      <c r="AX10" s="33"/>
      <c r="AY10" s="1"/>
      <c r="AZ10" s="1"/>
      <c r="BA10" s="1"/>
      <c r="BB10" s="1"/>
      <c r="BC10" s="1"/>
      <c r="BD10" s="1"/>
      <c r="BE10" s="1"/>
      <c r="BF10" s="33">
        <v>30</v>
      </c>
      <c r="BG10" s="33"/>
    </row>
    <row r="11" spans="1:59">
      <c r="A11" s="1" t="s">
        <v>113</v>
      </c>
      <c r="B11" s="1" t="s">
        <v>74</v>
      </c>
      <c r="C11" s="2" t="s">
        <v>114</v>
      </c>
      <c r="D11" s="1" t="s">
        <v>114</v>
      </c>
      <c r="E11" s="1"/>
      <c r="F11" s="26" t="s">
        <v>10</v>
      </c>
      <c r="G11" s="1"/>
      <c r="H11" s="2" t="s">
        <v>599</v>
      </c>
      <c r="I11" s="35" t="s">
        <v>600</v>
      </c>
      <c r="J11" s="35"/>
      <c r="K11" s="35"/>
      <c r="L11" s="35"/>
      <c r="M11" s="35"/>
      <c r="N11" s="35" t="s">
        <v>601</v>
      </c>
      <c r="O11" s="38">
        <f>(I11*'Posities per Display'!$G$2)+(J11*'Posities per Display'!$G$8)+(L11*'Posities per Display'!$G$7)+(K11*'Posities per Display'!$G$10)+(M11*('Posities per Display'!$G$9-45))</f>
        <v>480</v>
      </c>
      <c r="P11" s="38">
        <f>(N11*'Posities per Display'!$G$12)+(M11*('Posities per Display'!$G$9-45))</f>
        <v>90</v>
      </c>
      <c r="Q11" s="43">
        <f t="shared" si="3"/>
        <v>225</v>
      </c>
      <c r="R11" s="1">
        <f t="shared" si="4"/>
        <v>180</v>
      </c>
      <c r="S11" s="1">
        <f t="shared" si="5"/>
        <v>75</v>
      </c>
      <c r="T11" s="45">
        <f t="shared" si="6"/>
        <v>0.46875</v>
      </c>
      <c r="U11" s="45">
        <f t="shared" si="7"/>
        <v>0.375</v>
      </c>
      <c r="V11" s="45">
        <f t="shared" si="8"/>
        <v>0.15625</v>
      </c>
      <c r="W11" s="33">
        <v>25</v>
      </c>
      <c r="X11" s="33">
        <v>30</v>
      </c>
      <c r="Y11" s="33">
        <v>15</v>
      </c>
      <c r="Z11" s="33">
        <v>15</v>
      </c>
      <c r="AA11" s="33">
        <v>15</v>
      </c>
      <c r="AB11" s="33">
        <v>15</v>
      </c>
      <c r="AC11" s="33">
        <v>15</v>
      </c>
      <c r="AD11" s="33">
        <v>15</v>
      </c>
      <c r="AE11" s="33">
        <v>15</v>
      </c>
      <c r="AF11" s="33">
        <v>15</v>
      </c>
      <c r="AG11" s="33">
        <v>15</v>
      </c>
      <c r="AH11" s="33">
        <v>15</v>
      </c>
      <c r="AI11" s="33">
        <v>35</v>
      </c>
      <c r="AJ11" s="33">
        <v>7</v>
      </c>
      <c r="AK11" s="33">
        <v>8</v>
      </c>
      <c r="AL11" s="33"/>
      <c r="AM11" s="1"/>
      <c r="AN11" s="1"/>
      <c r="AO11" s="1"/>
      <c r="AP11" s="1"/>
      <c r="AQ11" s="1"/>
      <c r="AR11" s="1"/>
      <c r="AS11" s="1"/>
      <c r="AT11" s="33">
        <v>30</v>
      </c>
      <c r="AU11" s="33"/>
      <c r="AV11" s="33">
        <v>7</v>
      </c>
      <c r="AW11" s="33">
        <v>8</v>
      </c>
      <c r="AX11" s="33"/>
      <c r="AY11" s="1"/>
      <c r="AZ11" s="1"/>
      <c r="BA11" s="1"/>
      <c r="BB11" s="1"/>
      <c r="BC11" s="1"/>
      <c r="BD11" s="1"/>
      <c r="BE11" s="1"/>
      <c r="BF11" s="33">
        <v>30</v>
      </c>
      <c r="BG11" s="33"/>
    </row>
    <row r="12" spans="1:59">
      <c r="A12" s="1" t="s">
        <v>117</v>
      </c>
      <c r="B12" s="1" t="s">
        <v>74</v>
      </c>
      <c r="C12" s="2" t="s">
        <v>118</v>
      </c>
      <c r="D12" s="1" t="s">
        <v>707</v>
      </c>
      <c r="E12" s="1"/>
      <c r="F12" s="26" t="s">
        <v>10</v>
      </c>
      <c r="G12" s="1"/>
      <c r="H12" s="2" t="s">
        <v>706</v>
      </c>
      <c r="I12" s="35" t="s">
        <v>670</v>
      </c>
      <c r="J12" s="35"/>
      <c r="K12" s="35"/>
      <c r="L12" s="35"/>
      <c r="M12" s="35"/>
      <c r="N12" s="35" t="s">
        <v>601</v>
      </c>
      <c r="O12" s="38">
        <f>(I12*'Posities per Display'!$G$2)+(J12*'Posities per Display'!$G$8)+(L12*'Posities per Display'!$G$7)+(K12*'Posities per Display'!$G$10)+(M12*('Posities per Display'!$G$9-45))</f>
        <v>640</v>
      </c>
      <c r="P12" s="38">
        <f>(N12*'Posities per Display'!$G$12)+(M12*('Posities per Display'!$G$9-45))</f>
        <v>90</v>
      </c>
      <c r="Q12" s="43">
        <f t="shared" si="3"/>
        <v>385</v>
      </c>
      <c r="R12" s="1">
        <f t="shared" si="4"/>
        <v>180</v>
      </c>
      <c r="S12" s="1">
        <f t="shared" si="5"/>
        <v>75</v>
      </c>
      <c r="T12" s="45">
        <f t="shared" si="6"/>
        <v>0.6015625</v>
      </c>
      <c r="U12" s="45">
        <f t="shared" si="7"/>
        <v>0.28125</v>
      </c>
      <c r="V12" s="45">
        <f t="shared" si="8"/>
        <v>0.1171875</v>
      </c>
      <c r="W12" s="33">
        <v>25</v>
      </c>
      <c r="X12" s="33">
        <v>30</v>
      </c>
      <c r="Y12" s="33">
        <v>15</v>
      </c>
      <c r="Z12" s="33">
        <v>15</v>
      </c>
      <c r="AA12" s="33">
        <v>15</v>
      </c>
      <c r="AB12" s="33">
        <v>15</v>
      </c>
      <c r="AC12" s="33">
        <v>15</v>
      </c>
      <c r="AD12" s="33">
        <v>15</v>
      </c>
      <c r="AE12" s="33">
        <v>15</v>
      </c>
      <c r="AF12" s="33">
        <v>15</v>
      </c>
      <c r="AG12" s="33">
        <v>15</v>
      </c>
      <c r="AH12" s="33">
        <v>15</v>
      </c>
      <c r="AI12" s="33">
        <v>35</v>
      </c>
      <c r="AJ12" s="33">
        <v>7</v>
      </c>
      <c r="AK12" s="33">
        <v>8</v>
      </c>
      <c r="AL12" s="33"/>
      <c r="AM12" s="1"/>
      <c r="AN12" s="1"/>
      <c r="AO12" s="1"/>
      <c r="AP12" s="1"/>
      <c r="AQ12" s="1"/>
      <c r="AR12" s="1"/>
      <c r="AS12" s="1"/>
      <c r="AT12" s="33">
        <v>30</v>
      </c>
      <c r="AU12" s="33"/>
      <c r="AV12" s="33">
        <v>7</v>
      </c>
      <c r="AW12" s="33">
        <v>8</v>
      </c>
      <c r="AX12" s="33"/>
      <c r="AY12" s="1"/>
      <c r="AZ12" s="1"/>
      <c r="BA12" s="1"/>
      <c r="BB12" s="1"/>
      <c r="BC12" s="1"/>
      <c r="BD12" s="1"/>
      <c r="BE12" s="1"/>
      <c r="BF12" s="33">
        <v>30</v>
      </c>
      <c r="BG12" s="33"/>
    </row>
    <row r="13" spans="1:59">
      <c r="A13" s="1" t="s">
        <v>119</v>
      </c>
      <c r="B13" s="1" t="s">
        <v>74</v>
      </c>
      <c r="C13" s="2" t="s">
        <v>120</v>
      </c>
      <c r="D13" s="1" t="s">
        <v>708</v>
      </c>
      <c r="E13" s="1"/>
      <c r="F13" s="26" t="s">
        <v>10</v>
      </c>
      <c r="G13" s="1"/>
      <c r="H13" s="2" t="s">
        <v>706</v>
      </c>
      <c r="I13" s="35" t="s">
        <v>670</v>
      </c>
      <c r="J13" s="35"/>
      <c r="K13" s="35"/>
      <c r="L13" s="35"/>
      <c r="M13" s="35"/>
      <c r="N13" s="35" t="s">
        <v>601</v>
      </c>
      <c r="O13" s="38">
        <f>(I13*'Posities per Display'!$G$2)+(J13*'Posities per Display'!$G$8)+(L13*'Posities per Display'!$G$7)+(K13*'Posities per Display'!$G$10)+(M13*('Posities per Display'!$G$9-45))</f>
        <v>640</v>
      </c>
      <c r="P13" s="38">
        <f>(N13*'Posities per Display'!$G$12)+(M13*('Posities per Display'!$G$9-45))</f>
        <v>90</v>
      </c>
      <c r="Q13" s="43">
        <f t="shared" si="3"/>
        <v>385</v>
      </c>
      <c r="R13" s="1">
        <f t="shared" si="4"/>
        <v>180</v>
      </c>
      <c r="S13" s="1">
        <f t="shared" si="5"/>
        <v>75</v>
      </c>
      <c r="T13" s="45">
        <f t="shared" si="6"/>
        <v>0.6015625</v>
      </c>
      <c r="U13" s="45">
        <f t="shared" si="7"/>
        <v>0.28125</v>
      </c>
      <c r="V13" s="45">
        <f t="shared" si="8"/>
        <v>0.1171875</v>
      </c>
      <c r="W13" s="33">
        <v>25</v>
      </c>
      <c r="X13" s="33">
        <v>30</v>
      </c>
      <c r="Y13" s="33">
        <v>15</v>
      </c>
      <c r="Z13" s="33">
        <v>15</v>
      </c>
      <c r="AA13" s="33">
        <v>15</v>
      </c>
      <c r="AB13" s="33">
        <v>15</v>
      </c>
      <c r="AC13" s="33">
        <v>15</v>
      </c>
      <c r="AD13" s="33">
        <v>15</v>
      </c>
      <c r="AE13" s="33">
        <v>15</v>
      </c>
      <c r="AF13" s="33">
        <v>15</v>
      </c>
      <c r="AG13" s="33">
        <v>15</v>
      </c>
      <c r="AH13" s="33">
        <v>15</v>
      </c>
      <c r="AI13" s="33">
        <v>35</v>
      </c>
      <c r="AJ13" s="33">
        <v>7</v>
      </c>
      <c r="AK13" s="33">
        <v>8</v>
      </c>
      <c r="AL13" s="33"/>
      <c r="AM13" s="1"/>
      <c r="AN13" s="1"/>
      <c r="AO13" s="1"/>
      <c r="AP13" s="1"/>
      <c r="AQ13" s="1"/>
      <c r="AR13" s="1"/>
      <c r="AS13" s="1"/>
      <c r="AT13" s="33">
        <v>30</v>
      </c>
      <c r="AU13" s="33"/>
      <c r="AV13" s="33">
        <v>7</v>
      </c>
      <c r="AW13" s="33">
        <v>8</v>
      </c>
      <c r="AX13" s="33"/>
      <c r="AY13" s="1"/>
      <c r="AZ13" s="1"/>
      <c r="BA13" s="1"/>
      <c r="BB13" s="1"/>
      <c r="BC13" s="1"/>
      <c r="BD13" s="1"/>
      <c r="BE13" s="1"/>
      <c r="BF13" s="33">
        <v>30</v>
      </c>
      <c r="BG13" s="33"/>
    </row>
    <row r="14" spans="1:59">
      <c r="A14" s="1" t="s">
        <v>125</v>
      </c>
      <c r="B14" s="1" t="s">
        <v>74</v>
      </c>
      <c r="C14" s="2" t="s">
        <v>126</v>
      </c>
      <c r="D14" s="1" t="s">
        <v>709</v>
      </c>
      <c r="E14" s="1"/>
      <c r="F14" s="26" t="s">
        <v>10</v>
      </c>
      <c r="G14" s="1"/>
      <c r="H14" s="2" t="s">
        <v>615</v>
      </c>
      <c r="I14" s="35" t="s">
        <v>604</v>
      </c>
      <c r="J14" s="35"/>
      <c r="K14" s="35"/>
      <c r="L14" s="35"/>
      <c r="M14" s="35"/>
      <c r="N14" s="35" t="s">
        <v>601</v>
      </c>
      <c r="O14" s="38">
        <f>(I14*'Posities per Display'!$G$2)+(J14*'Posities per Display'!$G$8)+(L14*'Posities per Display'!$G$7)+(K14*'Posities per Display'!$G$10)+(M14*('Posities per Display'!$G$9-45))</f>
        <v>560</v>
      </c>
      <c r="P14" s="38">
        <f>(N14*'Posities per Display'!$G$12)+(M14*('Posities per Display'!$G$9-45))</f>
        <v>90</v>
      </c>
      <c r="Q14" s="43">
        <f t="shared" si="3"/>
        <v>305</v>
      </c>
      <c r="R14" s="1">
        <f t="shared" si="4"/>
        <v>180</v>
      </c>
      <c r="S14" s="1">
        <f t="shared" si="5"/>
        <v>75</v>
      </c>
      <c r="T14" s="45">
        <f t="shared" si="6"/>
        <v>0.5446428571428571</v>
      </c>
      <c r="U14" s="45">
        <f t="shared" si="7"/>
        <v>0.32142857142857145</v>
      </c>
      <c r="V14" s="45">
        <f t="shared" si="8"/>
        <v>0.13392857142857142</v>
      </c>
      <c r="W14" s="33">
        <v>25</v>
      </c>
      <c r="X14" s="33">
        <v>30</v>
      </c>
      <c r="Y14" s="33">
        <v>15</v>
      </c>
      <c r="Z14" s="33">
        <v>15</v>
      </c>
      <c r="AA14" s="33">
        <v>15</v>
      </c>
      <c r="AB14" s="33">
        <v>15</v>
      </c>
      <c r="AC14" s="33">
        <v>15</v>
      </c>
      <c r="AD14" s="33">
        <v>15</v>
      </c>
      <c r="AE14" s="33">
        <v>15</v>
      </c>
      <c r="AF14" s="33">
        <v>15</v>
      </c>
      <c r="AG14" s="33">
        <v>15</v>
      </c>
      <c r="AH14" s="33">
        <v>15</v>
      </c>
      <c r="AI14" s="33">
        <v>35</v>
      </c>
      <c r="AJ14" s="33">
        <v>7</v>
      </c>
      <c r="AK14" s="33">
        <v>8</v>
      </c>
      <c r="AL14" s="33"/>
      <c r="AM14" s="1"/>
      <c r="AN14" s="1"/>
      <c r="AO14" s="1"/>
      <c r="AP14" s="1"/>
      <c r="AQ14" s="1"/>
      <c r="AR14" s="1"/>
      <c r="AS14" s="1"/>
      <c r="AT14" s="33">
        <v>30</v>
      </c>
      <c r="AU14" s="33"/>
      <c r="AV14" s="33">
        <v>7</v>
      </c>
      <c r="AW14" s="33">
        <v>8</v>
      </c>
      <c r="AX14" s="33"/>
      <c r="AY14" s="1"/>
      <c r="AZ14" s="1"/>
      <c r="BA14" s="1"/>
      <c r="BB14" s="1"/>
      <c r="BC14" s="1"/>
      <c r="BD14" s="1"/>
      <c r="BE14" s="1"/>
      <c r="BF14" s="33">
        <v>30</v>
      </c>
      <c r="BG14" s="33"/>
    </row>
    <row r="15" spans="1:59">
      <c r="A15" s="1" t="s">
        <v>133</v>
      </c>
      <c r="B15" s="1" t="s">
        <v>74</v>
      </c>
      <c r="C15" s="2" t="s">
        <v>134</v>
      </c>
      <c r="D15" s="1" t="s">
        <v>710</v>
      </c>
      <c r="E15" s="12">
        <v>42902</v>
      </c>
      <c r="F15" s="26" t="s">
        <v>10</v>
      </c>
      <c r="G15" s="12"/>
      <c r="H15" s="2" t="s">
        <v>711</v>
      </c>
      <c r="I15" s="35" t="s">
        <v>600</v>
      </c>
      <c r="J15" s="35" t="s">
        <v>612</v>
      </c>
      <c r="K15" s="35"/>
      <c r="L15" s="35"/>
      <c r="M15" s="35" t="s">
        <v>601</v>
      </c>
      <c r="N15" s="35" t="s">
        <v>601</v>
      </c>
      <c r="O15" s="38">
        <f>(I15*'Posities per Display'!$G$2)+(J15*'Posities per Display'!$G$8)+(L15*'Posities per Display'!$G$7)+(K15*'Posities per Display'!$G$10)+(M15*('Posities per Display'!$G$9-45))</f>
        <v>660</v>
      </c>
      <c r="P15" s="38">
        <f>(N15*'Posities per Display'!$G$12)+(M15*('Posities per Display'!$G$9-45))</f>
        <v>135</v>
      </c>
      <c r="Q15" s="43">
        <f t="shared" si="3"/>
        <v>405</v>
      </c>
      <c r="R15" s="1">
        <f t="shared" si="4"/>
        <v>180</v>
      </c>
      <c r="S15" s="1">
        <f t="shared" si="5"/>
        <v>75</v>
      </c>
      <c r="T15" s="45">
        <f t="shared" si="6"/>
        <v>0.61363636363636365</v>
      </c>
      <c r="U15" s="45">
        <f t="shared" si="7"/>
        <v>0.27272727272727271</v>
      </c>
      <c r="V15" s="45">
        <f t="shared" si="8"/>
        <v>0.11363636363636363</v>
      </c>
      <c r="W15" s="33">
        <v>25</v>
      </c>
      <c r="X15" s="33">
        <v>30</v>
      </c>
      <c r="Y15" s="33">
        <v>15</v>
      </c>
      <c r="Z15" s="33">
        <v>15</v>
      </c>
      <c r="AA15" s="33">
        <v>15</v>
      </c>
      <c r="AB15" s="33">
        <v>15</v>
      </c>
      <c r="AC15" s="33">
        <v>15</v>
      </c>
      <c r="AD15" s="33">
        <v>15</v>
      </c>
      <c r="AE15" s="33">
        <v>15</v>
      </c>
      <c r="AF15" s="33">
        <v>15</v>
      </c>
      <c r="AG15" s="33">
        <v>15</v>
      </c>
      <c r="AH15" s="33">
        <v>15</v>
      </c>
      <c r="AI15" s="33">
        <v>35</v>
      </c>
      <c r="AJ15" s="33">
        <v>7</v>
      </c>
      <c r="AK15" s="33">
        <v>8</v>
      </c>
      <c r="AL15" s="33"/>
      <c r="AM15" s="1"/>
      <c r="AN15" s="1"/>
      <c r="AO15" s="1"/>
      <c r="AP15" s="1"/>
      <c r="AQ15" s="1"/>
      <c r="AR15" s="1"/>
      <c r="AS15" s="1"/>
      <c r="AT15" s="33">
        <v>30</v>
      </c>
      <c r="AU15" s="33"/>
      <c r="AV15" s="33">
        <v>7</v>
      </c>
      <c r="AW15" s="33">
        <v>8</v>
      </c>
      <c r="AX15" s="33"/>
      <c r="AY15" s="1"/>
      <c r="AZ15" s="1"/>
      <c r="BA15" s="1"/>
      <c r="BB15" s="1"/>
      <c r="BC15" s="1"/>
      <c r="BD15" s="1"/>
      <c r="BE15" s="1"/>
      <c r="BF15" s="33">
        <v>30</v>
      </c>
      <c r="BG15" s="33"/>
    </row>
    <row r="16" spans="1:59">
      <c r="A16" s="5" t="s">
        <v>135</v>
      </c>
      <c r="B16" s="5" t="s">
        <v>74</v>
      </c>
      <c r="C16" s="6" t="s">
        <v>136</v>
      </c>
      <c r="D16" s="5" t="s">
        <v>712</v>
      </c>
      <c r="E16" s="13">
        <v>42685</v>
      </c>
      <c r="F16" s="26" t="s">
        <v>10</v>
      </c>
      <c r="G16" s="13"/>
      <c r="H16" s="6" t="s">
        <v>713</v>
      </c>
      <c r="I16" s="35" t="s">
        <v>604</v>
      </c>
      <c r="J16" s="35" t="s">
        <v>601</v>
      </c>
      <c r="K16" s="35"/>
      <c r="L16" s="35"/>
      <c r="M16" s="35" t="s">
        <v>601</v>
      </c>
      <c r="N16" s="35" t="s">
        <v>601</v>
      </c>
      <c r="O16" s="38">
        <f>(I16*'Posities per Display'!$G$2)+(J16*'Posities per Display'!$G$8)+(L16*'Posities per Display'!$G$7)+(K16*'Posities per Display'!$G$10)+(M16*('Posities per Display'!$G$9-45))</f>
        <v>650</v>
      </c>
      <c r="P16" s="38">
        <f>(N16*'Posities per Display'!$G$12)+(M16*('Posities per Display'!$G$9-45))</f>
        <v>135</v>
      </c>
      <c r="Q16" s="43">
        <f t="shared" si="3"/>
        <v>395</v>
      </c>
      <c r="R16" s="1">
        <f t="shared" si="4"/>
        <v>180</v>
      </c>
      <c r="S16" s="1">
        <f t="shared" si="5"/>
        <v>75</v>
      </c>
      <c r="T16" s="45">
        <f t="shared" si="6"/>
        <v>0.60769230769230764</v>
      </c>
      <c r="U16" s="45">
        <f t="shared" si="7"/>
        <v>0.27692307692307694</v>
      </c>
      <c r="V16" s="45">
        <f t="shared" si="8"/>
        <v>0.11538461538461539</v>
      </c>
      <c r="W16" s="33">
        <v>25</v>
      </c>
      <c r="X16" s="33">
        <v>30</v>
      </c>
      <c r="Y16" s="33">
        <v>15</v>
      </c>
      <c r="Z16" s="33">
        <v>15</v>
      </c>
      <c r="AA16" s="33">
        <v>15</v>
      </c>
      <c r="AB16" s="33">
        <v>15</v>
      </c>
      <c r="AC16" s="33">
        <v>15</v>
      </c>
      <c r="AD16" s="33">
        <v>15</v>
      </c>
      <c r="AE16" s="33">
        <v>15</v>
      </c>
      <c r="AF16" s="33">
        <v>15</v>
      </c>
      <c r="AG16" s="33">
        <v>15</v>
      </c>
      <c r="AH16" s="33">
        <v>15</v>
      </c>
      <c r="AI16" s="33">
        <v>35</v>
      </c>
      <c r="AJ16" s="33">
        <v>7</v>
      </c>
      <c r="AK16" s="33">
        <v>8</v>
      </c>
      <c r="AL16" s="33"/>
      <c r="AM16" s="1"/>
      <c r="AN16" s="1"/>
      <c r="AO16" s="1"/>
      <c r="AP16" s="1"/>
      <c r="AQ16" s="1"/>
      <c r="AR16" s="1"/>
      <c r="AS16" s="1"/>
      <c r="AT16" s="33">
        <v>30</v>
      </c>
      <c r="AU16" s="33"/>
      <c r="AV16" s="33">
        <v>7</v>
      </c>
      <c r="AW16" s="33">
        <v>8</v>
      </c>
      <c r="AX16" s="33"/>
      <c r="AY16" s="1"/>
      <c r="AZ16" s="1"/>
      <c r="BA16" s="1"/>
      <c r="BB16" s="1"/>
      <c r="BC16" s="1"/>
      <c r="BD16" s="1"/>
      <c r="BE16" s="1"/>
      <c r="BF16" s="33">
        <v>30</v>
      </c>
      <c r="BG16" s="33"/>
    </row>
    <row r="17" spans="1:59">
      <c r="A17" s="1" t="s">
        <v>137</v>
      </c>
      <c r="B17" s="1" t="s">
        <v>74</v>
      </c>
      <c r="C17" s="2" t="s">
        <v>138</v>
      </c>
      <c r="D17" s="1" t="s">
        <v>714</v>
      </c>
      <c r="E17" s="12">
        <v>42923</v>
      </c>
      <c r="F17" s="26" t="s">
        <v>10</v>
      </c>
      <c r="G17" s="12"/>
      <c r="H17" s="2" t="s">
        <v>713</v>
      </c>
      <c r="I17" s="35" t="s">
        <v>604</v>
      </c>
      <c r="J17" s="35" t="s">
        <v>601</v>
      </c>
      <c r="K17" s="35"/>
      <c r="L17" s="35"/>
      <c r="M17" s="35" t="s">
        <v>601</v>
      </c>
      <c r="N17" s="35" t="s">
        <v>601</v>
      </c>
      <c r="O17" s="38">
        <f>(I17*'Posities per Display'!$G$2)+(J17*'Posities per Display'!$G$8)+(L17*'Posities per Display'!$G$7)+(K17*'Posities per Display'!$G$10)+(M17*('Posities per Display'!$G$9-45))</f>
        <v>650</v>
      </c>
      <c r="P17" s="38">
        <f>(N17*'Posities per Display'!$G$12)+(M17*('Posities per Display'!$G$9-45))</f>
        <v>135</v>
      </c>
      <c r="Q17" s="43">
        <f t="shared" si="3"/>
        <v>395</v>
      </c>
      <c r="R17" s="1">
        <f t="shared" si="4"/>
        <v>180</v>
      </c>
      <c r="S17" s="1">
        <f t="shared" si="5"/>
        <v>75</v>
      </c>
      <c r="T17" s="45">
        <f t="shared" si="6"/>
        <v>0.60769230769230764</v>
      </c>
      <c r="U17" s="45">
        <f t="shared" si="7"/>
        <v>0.27692307692307694</v>
      </c>
      <c r="V17" s="45">
        <f t="shared" si="8"/>
        <v>0.11538461538461539</v>
      </c>
      <c r="W17" s="33">
        <v>25</v>
      </c>
      <c r="X17" s="33">
        <v>30</v>
      </c>
      <c r="Y17" s="33">
        <v>15</v>
      </c>
      <c r="Z17" s="33">
        <v>15</v>
      </c>
      <c r="AA17" s="33">
        <v>15</v>
      </c>
      <c r="AB17" s="33">
        <v>15</v>
      </c>
      <c r="AC17" s="33">
        <v>15</v>
      </c>
      <c r="AD17" s="33">
        <v>15</v>
      </c>
      <c r="AE17" s="33">
        <v>15</v>
      </c>
      <c r="AF17" s="33">
        <v>15</v>
      </c>
      <c r="AG17" s="33">
        <v>15</v>
      </c>
      <c r="AH17" s="33">
        <v>15</v>
      </c>
      <c r="AI17" s="33">
        <v>35</v>
      </c>
      <c r="AJ17" s="33">
        <v>7</v>
      </c>
      <c r="AK17" s="33">
        <v>8</v>
      </c>
      <c r="AL17" s="33"/>
      <c r="AM17" s="1"/>
      <c r="AN17" s="1"/>
      <c r="AO17" s="1"/>
      <c r="AP17" s="1"/>
      <c r="AQ17" s="1"/>
      <c r="AR17" s="1"/>
      <c r="AS17" s="1"/>
      <c r="AT17" s="33">
        <v>30</v>
      </c>
      <c r="AU17" s="33"/>
      <c r="AV17" s="33">
        <v>7</v>
      </c>
      <c r="AW17" s="33">
        <v>8</v>
      </c>
      <c r="AX17" s="33"/>
      <c r="AY17" s="1"/>
      <c r="AZ17" s="1"/>
      <c r="BA17" s="1"/>
      <c r="BB17" s="1"/>
      <c r="BC17" s="1"/>
      <c r="BD17" s="1"/>
      <c r="BE17" s="1"/>
      <c r="BF17" s="33">
        <v>30</v>
      </c>
      <c r="BG17" s="33"/>
    </row>
    <row r="18" spans="1:59">
      <c r="A18" s="1" t="s">
        <v>145</v>
      </c>
      <c r="B18" s="1" t="s">
        <v>74</v>
      </c>
      <c r="C18" s="2" t="s">
        <v>146</v>
      </c>
      <c r="D18" s="1" t="s">
        <v>715</v>
      </c>
      <c r="E18" s="1"/>
      <c r="F18" s="26" t="s">
        <v>10</v>
      </c>
      <c r="G18" s="1"/>
      <c r="H18" s="2" t="s">
        <v>716</v>
      </c>
      <c r="I18" s="35" t="s">
        <v>627</v>
      </c>
      <c r="J18" s="35" t="s">
        <v>613</v>
      </c>
      <c r="K18" s="35"/>
      <c r="L18" s="35" t="s">
        <v>601</v>
      </c>
      <c r="M18" s="35"/>
      <c r="N18" s="35" t="s">
        <v>601</v>
      </c>
      <c r="O18" s="38">
        <f>(I18*'Posities per Display'!$G$2)+(J18*'Posities per Display'!$G$8)+(L18*'Posities per Display'!$G$7)+(K18*'Posities per Display'!$G$10)+(M18*('Posities per Display'!$G$9-45))</f>
        <v>570</v>
      </c>
      <c r="P18" s="38">
        <f>(N18*'Posities per Display'!$G$12)+(M18*('Posities per Display'!$G$9-45))</f>
        <v>90</v>
      </c>
      <c r="Q18" s="43">
        <f t="shared" si="3"/>
        <v>315</v>
      </c>
      <c r="R18" s="1">
        <f t="shared" si="4"/>
        <v>180</v>
      </c>
      <c r="S18" s="1">
        <f t="shared" si="5"/>
        <v>75</v>
      </c>
      <c r="T18" s="45">
        <f t="shared" si="6"/>
        <v>0.55263157894736847</v>
      </c>
      <c r="U18" s="45">
        <f t="shared" si="7"/>
        <v>0.31578947368421051</v>
      </c>
      <c r="V18" s="45">
        <f t="shared" si="8"/>
        <v>0.13157894736842105</v>
      </c>
      <c r="W18" s="33">
        <v>25</v>
      </c>
      <c r="X18" s="33">
        <v>30</v>
      </c>
      <c r="Y18" s="33">
        <v>15</v>
      </c>
      <c r="Z18" s="33">
        <v>15</v>
      </c>
      <c r="AA18" s="33">
        <v>15</v>
      </c>
      <c r="AB18" s="33">
        <v>15</v>
      </c>
      <c r="AC18" s="33">
        <v>15</v>
      </c>
      <c r="AD18" s="33">
        <v>15</v>
      </c>
      <c r="AE18" s="33">
        <v>15</v>
      </c>
      <c r="AF18" s="33">
        <v>15</v>
      </c>
      <c r="AG18" s="33">
        <v>15</v>
      </c>
      <c r="AH18" s="33">
        <v>15</v>
      </c>
      <c r="AI18" s="33">
        <v>35</v>
      </c>
      <c r="AJ18" s="33">
        <v>7</v>
      </c>
      <c r="AK18" s="33">
        <v>8</v>
      </c>
      <c r="AL18" s="33"/>
      <c r="AM18" s="1"/>
      <c r="AN18" s="1"/>
      <c r="AO18" s="1"/>
      <c r="AP18" s="1"/>
      <c r="AQ18" s="1"/>
      <c r="AR18" s="1"/>
      <c r="AS18" s="1"/>
      <c r="AT18" s="33">
        <v>30</v>
      </c>
      <c r="AU18" s="33"/>
      <c r="AV18" s="33">
        <v>7</v>
      </c>
      <c r="AW18" s="33">
        <v>8</v>
      </c>
      <c r="AX18" s="33"/>
      <c r="AY18" s="1"/>
      <c r="AZ18" s="1"/>
      <c r="BA18" s="1"/>
      <c r="BB18" s="1"/>
      <c r="BC18" s="1"/>
      <c r="BD18" s="1"/>
      <c r="BE18" s="1"/>
      <c r="BF18" s="33">
        <v>30</v>
      </c>
      <c r="BG18" s="33"/>
    </row>
    <row r="19" spans="1:59">
      <c r="A19" s="1" t="s">
        <v>147</v>
      </c>
      <c r="B19" s="1" t="s">
        <v>74</v>
      </c>
      <c r="C19" s="2" t="s">
        <v>148</v>
      </c>
      <c r="D19" s="1" t="s">
        <v>717</v>
      </c>
      <c r="E19" s="12">
        <v>42446</v>
      </c>
      <c r="F19" s="26" t="s">
        <v>10</v>
      </c>
      <c r="G19" s="12"/>
      <c r="H19" s="2" t="s">
        <v>680</v>
      </c>
      <c r="I19" s="35" t="s">
        <v>670</v>
      </c>
      <c r="J19" s="35" t="s">
        <v>601</v>
      </c>
      <c r="K19" s="35"/>
      <c r="L19" s="35"/>
      <c r="M19" s="35"/>
      <c r="N19" s="35" t="s">
        <v>601</v>
      </c>
      <c r="O19" s="38">
        <f>(I19*'Posities per Display'!$G$2)+(J19*'Posities per Display'!$G$8)+(L19*'Posities per Display'!$G$7)+(K19*'Posities per Display'!$G$10)+(M19*('Posities per Display'!$G$9-45))</f>
        <v>685</v>
      </c>
      <c r="P19" s="38">
        <f>(N19*'Posities per Display'!$G$12)+(M19*('Posities per Display'!$G$9-45))</f>
        <v>90</v>
      </c>
      <c r="Q19" s="43">
        <f t="shared" si="3"/>
        <v>430</v>
      </c>
      <c r="R19" s="1">
        <f t="shared" si="4"/>
        <v>180</v>
      </c>
      <c r="S19" s="1">
        <f t="shared" si="5"/>
        <v>75</v>
      </c>
      <c r="T19" s="45">
        <f t="shared" si="6"/>
        <v>0.62773722627737227</v>
      </c>
      <c r="U19" s="45">
        <f t="shared" si="7"/>
        <v>0.26277372262773724</v>
      </c>
      <c r="V19" s="45">
        <f t="shared" si="8"/>
        <v>0.10948905109489052</v>
      </c>
      <c r="W19" s="33">
        <v>25</v>
      </c>
      <c r="X19" s="33">
        <v>30</v>
      </c>
      <c r="Y19" s="33">
        <v>15</v>
      </c>
      <c r="Z19" s="33">
        <v>15</v>
      </c>
      <c r="AA19" s="33">
        <v>15</v>
      </c>
      <c r="AB19" s="33">
        <v>15</v>
      </c>
      <c r="AC19" s="33">
        <v>15</v>
      </c>
      <c r="AD19" s="33">
        <v>15</v>
      </c>
      <c r="AE19" s="33">
        <v>15</v>
      </c>
      <c r="AF19" s="33">
        <v>15</v>
      </c>
      <c r="AG19" s="33">
        <v>15</v>
      </c>
      <c r="AH19" s="33">
        <v>15</v>
      </c>
      <c r="AI19" s="33">
        <v>35</v>
      </c>
      <c r="AJ19" s="33">
        <v>7</v>
      </c>
      <c r="AK19" s="33">
        <v>8</v>
      </c>
      <c r="AL19" s="33"/>
      <c r="AM19" s="1"/>
      <c r="AN19" s="1"/>
      <c r="AO19" s="1"/>
      <c r="AP19" s="1"/>
      <c r="AQ19" s="1"/>
      <c r="AR19" s="1"/>
      <c r="AS19" s="1"/>
      <c r="AT19" s="33">
        <v>30</v>
      </c>
      <c r="AU19" s="33"/>
      <c r="AV19" s="33">
        <v>7</v>
      </c>
      <c r="AW19" s="33">
        <v>8</v>
      </c>
      <c r="AX19" s="33"/>
      <c r="AY19" s="1"/>
      <c r="AZ19" s="1"/>
      <c r="BA19" s="1"/>
      <c r="BB19" s="1"/>
      <c r="BC19" s="1"/>
      <c r="BD19" s="1"/>
      <c r="BE19" s="1"/>
      <c r="BF19" s="33">
        <v>30</v>
      </c>
      <c r="BG19" s="33"/>
    </row>
    <row r="20" spans="1:59">
      <c r="A20" s="1" t="s">
        <v>149</v>
      </c>
      <c r="B20" s="1" t="s">
        <v>74</v>
      </c>
      <c r="C20" s="2" t="s">
        <v>150</v>
      </c>
      <c r="D20" s="1" t="s">
        <v>718</v>
      </c>
      <c r="E20" s="1"/>
      <c r="F20" s="26" t="s">
        <v>10</v>
      </c>
      <c r="G20" s="1"/>
      <c r="H20" s="2" t="s">
        <v>719</v>
      </c>
      <c r="I20" s="33">
        <v>7</v>
      </c>
      <c r="J20" s="33">
        <v>1</v>
      </c>
      <c r="K20" s="33"/>
      <c r="L20" s="33"/>
      <c r="M20" s="33"/>
      <c r="N20" s="35" t="s">
        <v>601</v>
      </c>
      <c r="O20" s="38">
        <f>(I20*'Posities per Display'!$G$2)+(J20*'Posities per Display'!$G$8)+(L20*'Posities per Display'!$G$7)+(K20*'Posities per Display'!$G$10)+(M20*('Posities per Display'!$G$9-45))</f>
        <v>605</v>
      </c>
      <c r="P20" s="38">
        <f>(N20*'Posities per Display'!$G$12)+(M20*('Posities per Display'!$G$9-45))</f>
        <v>90</v>
      </c>
      <c r="Q20" s="43">
        <f t="shared" si="3"/>
        <v>350</v>
      </c>
      <c r="R20" s="1">
        <f t="shared" si="4"/>
        <v>180</v>
      </c>
      <c r="S20" s="1">
        <f t="shared" si="5"/>
        <v>75</v>
      </c>
      <c r="T20" s="45">
        <f t="shared" si="6"/>
        <v>0.57851239669421484</v>
      </c>
      <c r="U20" s="45">
        <f t="shared" si="7"/>
        <v>0.2975206611570248</v>
      </c>
      <c r="V20" s="45">
        <f t="shared" si="8"/>
        <v>0.12396694214876033</v>
      </c>
      <c r="W20" s="33">
        <v>25</v>
      </c>
      <c r="X20" s="33">
        <v>30</v>
      </c>
      <c r="Y20" s="33">
        <v>15</v>
      </c>
      <c r="Z20" s="33">
        <v>15</v>
      </c>
      <c r="AA20" s="33">
        <v>15</v>
      </c>
      <c r="AB20" s="33">
        <v>15</v>
      </c>
      <c r="AC20" s="33">
        <v>15</v>
      </c>
      <c r="AD20" s="33">
        <v>15</v>
      </c>
      <c r="AE20" s="33">
        <v>15</v>
      </c>
      <c r="AF20" s="33">
        <v>15</v>
      </c>
      <c r="AG20" s="33">
        <v>15</v>
      </c>
      <c r="AH20" s="33">
        <v>15</v>
      </c>
      <c r="AI20" s="33">
        <v>35</v>
      </c>
      <c r="AJ20" s="33">
        <v>7</v>
      </c>
      <c r="AK20" s="33">
        <v>8</v>
      </c>
      <c r="AL20" s="33"/>
      <c r="AM20" s="1"/>
      <c r="AN20" s="1"/>
      <c r="AO20" s="1"/>
      <c r="AP20" s="1"/>
      <c r="AQ20" s="1"/>
      <c r="AR20" s="1"/>
      <c r="AS20" s="1"/>
      <c r="AT20" s="33">
        <v>30</v>
      </c>
      <c r="AU20" s="33"/>
      <c r="AV20" s="33">
        <v>7</v>
      </c>
      <c r="AW20" s="33">
        <v>8</v>
      </c>
      <c r="AX20" s="33"/>
      <c r="AY20" s="1"/>
      <c r="AZ20" s="1"/>
      <c r="BA20" s="1"/>
      <c r="BB20" s="1"/>
      <c r="BC20" s="1"/>
      <c r="BD20" s="1"/>
      <c r="BE20" s="1"/>
      <c r="BF20" s="33">
        <v>30</v>
      </c>
      <c r="BG20" s="33"/>
    </row>
    <row r="21" spans="1:59">
      <c r="A21" s="5" t="s">
        <v>167</v>
      </c>
      <c r="B21" s="5" t="s">
        <v>74</v>
      </c>
      <c r="C21" s="6" t="s">
        <v>168</v>
      </c>
      <c r="D21" s="5" t="s">
        <v>676</v>
      </c>
      <c r="E21" s="13">
        <v>42690</v>
      </c>
      <c r="F21" s="26" t="s">
        <v>10</v>
      </c>
      <c r="G21" s="13"/>
      <c r="H21" s="6" t="s">
        <v>713</v>
      </c>
      <c r="I21" s="35" t="s">
        <v>604</v>
      </c>
      <c r="J21" s="35" t="s">
        <v>601</v>
      </c>
      <c r="K21" s="35"/>
      <c r="L21" s="35"/>
      <c r="M21" s="35" t="s">
        <v>601</v>
      </c>
      <c r="N21" s="35" t="s">
        <v>601</v>
      </c>
      <c r="O21" s="38">
        <f>(I21*'Posities per Display'!$G$2)+(J21*'Posities per Display'!$G$8)+(L21*'Posities per Display'!$G$7)+(K21*'Posities per Display'!$G$10)+(M21*('Posities per Display'!$G$9-45))</f>
        <v>650</v>
      </c>
      <c r="P21" s="38">
        <f>(N21*'Posities per Display'!$G$12)+(M21*('Posities per Display'!$G$9-45))</f>
        <v>135</v>
      </c>
      <c r="Q21" s="43">
        <f t="shared" si="3"/>
        <v>395</v>
      </c>
      <c r="R21" s="1">
        <f t="shared" si="4"/>
        <v>180</v>
      </c>
      <c r="S21" s="1">
        <f t="shared" si="5"/>
        <v>75</v>
      </c>
      <c r="T21" s="45">
        <f t="shared" si="6"/>
        <v>0.60769230769230764</v>
      </c>
      <c r="U21" s="45">
        <f t="shared" si="7"/>
        <v>0.27692307692307694</v>
      </c>
      <c r="V21" s="45">
        <f t="shared" si="8"/>
        <v>0.11538461538461539</v>
      </c>
      <c r="W21" s="33">
        <v>25</v>
      </c>
      <c r="X21" s="33">
        <v>30</v>
      </c>
      <c r="Y21" s="33">
        <v>15</v>
      </c>
      <c r="Z21" s="33">
        <v>15</v>
      </c>
      <c r="AA21" s="33">
        <v>15</v>
      </c>
      <c r="AB21" s="33">
        <v>15</v>
      </c>
      <c r="AC21" s="33">
        <v>15</v>
      </c>
      <c r="AD21" s="33">
        <v>15</v>
      </c>
      <c r="AE21" s="33">
        <v>15</v>
      </c>
      <c r="AF21" s="33">
        <v>15</v>
      </c>
      <c r="AG21" s="33">
        <v>15</v>
      </c>
      <c r="AH21" s="33">
        <v>15</v>
      </c>
      <c r="AI21" s="33">
        <v>35</v>
      </c>
      <c r="AJ21" s="33">
        <v>7</v>
      </c>
      <c r="AK21" s="33">
        <v>8</v>
      </c>
      <c r="AL21" s="33"/>
      <c r="AM21" s="1"/>
      <c r="AN21" s="1"/>
      <c r="AO21" s="1"/>
      <c r="AP21" s="1"/>
      <c r="AQ21" s="1"/>
      <c r="AR21" s="1"/>
      <c r="AS21" s="1"/>
      <c r="AT21" s="33">
        <v>30</v>
      </c>
      <c r="AU21" s="33"/>
      <c r="AV21" s="33">
        <v>7</v>
      </c>
      <c r="AW21" s="33">
        <v>8</v>
      </c>
      <c r="AX21" s="33"/>
      <c r="AY21" s="1"/>
      <c r="AZ21" s="1"/>
      <c r="BA21" s="1"/>
      <c r="BB21" s="1"/>
      <c r="BC21" s="1"/>
      <c r="BD21" s="1"/>
      <c r="BE21" s="1"/>
      <c r="BF21" s="33">
        <v>30</v>
      </c>
      <c r="BG21" s="33"/>
    </row>
    <row r="22" spans="1:59">
      <c r="A22" s="1" t="s">
        <v>171</v>
      </c>
      <c r="B22" s="1" t="s">
        <v>74</v>
      </c>
      <c r="C22" s="2" t="s">
        <v>172</v>
      </c>
      <c r="D22" s="1" t="s">
        <v>720</v>
      </c>
      <c r="E22" s="1"/>
      <c r="F22" s="26" t="s">
        <v>10</v>
      </c>
      <c r="G22" s="1"/>
      <c r="H22" s="1" t="s">
        <v>721</v>
      </c>
      <c r="I22" s="33">
        <v>8</v>
      </c>
      <c r="J22" s="33"/>
      <c r="K22" s="33"/>
      <c r="L22" s="33">
        <v>1</v>
      </c>
      <c r="M22" s="33"/>
      <c r="N22" s="35" t="s">
        <v>601</v>
      </c>
      <c r="O22" s="38">
        <f>(I22*'Posities per Display'!$G$2)+(J22*'Posities per Display'!$G$8)+(L22*'Posities per Display'!$G$7)+(K22*'Posities per Display'!$G$10)+(M22*('Posities per Display'!$G$9-45))</f>
        <v>720</v>
      </c>
      <c r="P22" s="38">
        <f>(N22*'Posities per Display'!$G$12)+(M22*('Posities per Display'!$G$9-45))</f>
        <v>90</v>
      </c>
      <c r="Q22" s="43">
        <f t="shared" si="3"/>
        <v>465</v>
      </c>
      <c r="R22" s="1">
        <f t="shared" si="4"/>
        <v>180</v>
      </c>
      <c r="S22" s="1">
        <f t="shared" si="5"/>
        <v>75</v>
      </c>
      <c r="T22" s="45">
        <f t="shared" si="6"/>
        <v>0.64583333333333337</v>
      </c>
      <c r="U22" s="45">
        <f t="shared" si="7"/>
        <v>0.25</v>
      </c>
      <c r="V22" s="45">
        <f t="shared" si="8"/>
        <v>0.10416666666666667</v>
      </c>
      <c r="W22" s="33">
        <v>25</v>
      </c>
      <c r="X22" s="33">
        <v>30</v>
      </c>
      <c r="Y22" s="33">
        <v>15</v>
      </c>
      <c r="Z22" s="33">
        <v>15</v>
      </c>
      <c r="AA22" s="33">
        <v>15</v>
      </c>
      <c r="AB22" s="33">
        <v>15</v>
      </c>
      <c r="AC22" s="33">
        <v>15</v>
      </c>
      <c r="AD22" s="33">
        <v>15</v>
      </c>
      <c r="AE22" s="33">
        <v>15</v>
      </c>
      <c r="AF22" s="33">
        <v>15</v>
      </c>
      <c r="AG22" s="33">
        <v>15</v>
      </c>
      <c r="AH22" s="33">
        <v>15</v>
      </c>
      <c r="AI22" s="33">
        <v>35</v>
      </c>
      <c r="AJ22" s="33">
        <v>7</v>
      </c>
      <c r="AK22" s="33">
        <v>8</v>
      </c>
      <c r="AL22" s="33"/>
      <c r="AM22" s="1"/>
      <c r="AN22" s="1"/>
      <c r="AO22" s="1"/>
      <c r="AP22" s="1"/>
      <c r="AQ22" s="1"/>
      <c r="AR22" s="1"/>
      <c r="AS22" s="1"/>
      <c r="AT22" s="33">
        <v>30</v>
      </c>
      <c r="AU22" s="33"/>
      <c r="AV22" s="33">
        <v>7</v>
      </c>
      <c r="AW22" s="33">
        <v>8</v>
      </c>
      <c r="AX22" s="33"/>
      <c r="AY22" s="1"/>
      <c r="AZ22" s="1"/>
      <c r="BA22" s="1"/>
      <c r="BB22" s="1"/>
      <c r="BC22" s="1"/>
      <c r="BD22" s="1"/>
      <c r="BE22" s="1"/>
      <c r="BF22" s="33">
        <v>30</v>
      </c>
      <c r="BG22" s="33"/>
    </row>
    <row r="23" spans="1:59">
      <c r="A23" s="1" t="s">
        <v>175</v>
      </c>
      <c r="B23" s="1" t="s">
        <v>74</v>
      </c>
      <c r="C23" s="2" t="s">
        <v>176</v>
      </c>
      <c r="D23" s="1" t="s">
        <v>722</v>
      </c>
      <c r="E23" s="12">
        <v>42650</v>
      </c>
      <c r="F23" s="26" t="s">
        <v>10</v>
      </c>
      <c r="G23" s="12"/>
      <c r="H23" s="1" t="s">
        <v>723</v>
      </c>
      <c r="I23" s="33" t="s">
        <v>670</v>
      </c>
      <c r="J23" s="33"/>
      <c r="K23" s="33"/>
      <c r="L23" s="33"/>
      <c r="M23" s="33" t="s">
        <v>601</v>
      </c>
      <c r="N23" s="35" t="s">
        <v>601</v>
      </c>
      <c r="O23" s="38">
        <f>(I23*'Posities per Display'!$G$2)+(J23*'Posities per Display'!$G$8)+(L23*'Posities per Display'!$G$7)+(K23*'Posities per Display'!$G$10)+(M23*('Posities per Display'!$G$9-45))</f>
        <v>685</v>
      </c>
      <c r="P23" s="38">
        <f>(N23*'Posities per Display'!$G$12)+(M23*('Posities per Display'!$G$9-45))</f>
        <v>135</v>
      </c>
      <c r="Q23" s="43">
        <f t="shared" si="3"/>
        <v>430</v>
      </c>
      <c r="R23" s="1">
        <f t="shared" si="4"/>
        <v>180</v>
      </c>
      <c r="S23" s="1">
        <f t="shared" si="5"/>
        <v>75</v>
      </c>
      <c r="T23" s="45">
        <f t="shared" si="6"/>
        <v>0.62773722627737227</v>
      </c>
      <c r="U23" s="45">
        <f t="shared" si="7"/>
        <v>0.26277372262773724</v>
      </c>
      <c r="V23" s="45">
        <f t="shared" si="8"/>
        <v>0.10948905109489052</v>
      </c>
      <c r="W23" s="33">
        <v>25</v>
      </c>
      <c r="X23" s="33">
        <v>30</v>
      </c>
      <c r="Y23" s="33">
        <v>15</v>
      </c>
      <c r="Z23" s="33">
        <v>15</v>
      </c>
      <c r="AA23" s="33">
        <v>15</v>
      </c>
      <c r="AB23" s="33">
        <v>15</v>
      </c>
      <c r="AC23" s="33">
        <v>15</v>
      </c>
      <c r="AD23" s="33">
        <v>15</v>
      </c>
      <c r="AE23" s="33">
        <v>15</v>
      </c>
      <c r="AF23" s="33">
        <v>15</v>
      </c>
      <c r="AG23" s="33">
        <v>15</v>
      </c>
      <c r="AH23" s="33">
        <v>15</v>
      </c>
      <c r="AI23" s="33">
        <v>35</v>
      </c>
      <c r="AJ23" s="33">
        <v>7</v>
      </c>
      <c r="AK23" s="33">
        <v>8</v>
      </c>
      <c r="AL23" s="33"/>
      <c r="AM23" s="1"/>
      <c r="AN23" s="1"/>
      <c r="AO23" s="1"/>
      <c r="AP23" s="1"/>
      <c r="AQ23" s="1"/>
      <c r="AR23" s="1"/>
      <c r="AS23" s="1"/>
      <c r="AT23" s="33">
        <v>30</v>
      </c>
      <c r="AU23" s="33"/>
      <c r="AV23" s="33">
        <v>7</v>
      </c>
      <c r="AW23" s="33">
        <v>8</v>
      </c>
      <c r="AX23" s="33"/>
      <c r="AY23" s="1"/>
      <c r="AZ23" s="1"/>
      <c r="BA23" s="1"/>
      <c r="BB23" s="1"/>
      <c r="BC23" s="1"/>
      <c r="BD23" s="1"/>
      <c r="BE23" s="1"/>
      <c r="BF23" s="33">
        <v>30</v>
      </c>
      <c r="BG23" s="33"/>
    </row>
    <row r="24" spans="1:59">
      <c r="A24" s="1" t="s">
        <v>179</v>
      </c>
      <c r="B24" s="1" t="s">
        <v>74</v>
      </c>
      <c r="C24" s="2" t="s">
        <v>180</v>
      </c>
      <c r="D24" s="1" t="s">
        <v>724</v>
      </c>
      <c r="E24" s="1"/>
      <c r="F24" s="26" t="s">
        <v>10</v>
      </c>
      <c r="G24" s="1"/>
      <c r="H24" s="1" t="s">
        <v>725</v>
      </c>
      <c r="I24" s="33">
        <v>4</v>
      </c>
      <c r="J24" s="33">
        <v>3</v>
      </c>
      <c r="K24" s="33"/>
      <c r="L24" s="33">
        <v>1</v>
      </c>
      <c r="M24" s="33"/>
      <c r="N24" s="35" t="s">
        <v>601</v>
      </c>
      <c r="O24" s="38">
        <f>(I24*'Posities per Display'!$G$2)+(J24*'Posities per Display'!$G$8)+(L24*'Posities per Display'!$G$7)+(K24*'Posities per Display'!$G$10)+(M24*('Posities per Display'!$G$9-45))</f>
        <v>535</v>
      </c>
      <c r="P24" s="38">
        <f>(N24*'Posities per Display'!$G$12)+(M24*('Posities per Display'!$G$9-45))</f>
        <v>90</v>
      </c>
      <c r="Q24" s="43">
        <f t="shared" si="3"/>
        <v>280</v>
      </c>
      <c r="R24" s="1">
        <f t="shared" si="4"/>
        <v>180</v>
      </c>
      <c r="S24" s="1">
        <f t="shared" si="5"/>
        <v>75</v>
      </c>
      <c r="T24" s="45">
        <f t="shared" si="6"/>
        <v>0.52336448598130836</v>
      </c>
      <c r="U24" s="45">
        <f t="shared" si="7"/>
        <v>0.3364485981308411</v>
      </c>
      <c r="V24" s="45">
        <f t="shared" si="8"/>
        <v>0.14018691588785046</v>
      </c>
      <c r="W24" s="33">
        <v>25</v>
      </c>
      <c r="X24" s="33">
        <v>30</v>
      </c>
      <c r="Y24" s="33">
        <v>15</v>
      </c>
      <c r="Z24" s="33">
        <v>15</v>
      </c>
      <c r="AA24" s="33">
        <v>15</v>
      </c>
      <c r="AB24" s="33">
        <v>15</v>
      </c>
      <c r="AC24" s="33">
        <v>15</v>
      </c>
      <c r="AD24" s="33">
        <v>15</v>
      </c>
      <c r="AE24" s="33">
        <v>15</v>
      </c>
      <c r="AF24" s="33">
        <v>15</v>
      </c>
      <c r="AG24" s="33">
        <v>15</v>
      </c>
      <c r="AH24" s="33">
        <v>15</v>
      </c>
      <c r="AI24" s="33">
        <v>35</v>
      </c>
      <c r="AJ24" s="33">
        <v>7</v>
      </c>
      <c r="AK24" s="33">
        <v>8</v>
      </c>
      <c r="AL24" s="33"/>
      <c r="AM24" s="1"/>
      <c r="AN24" s="1"/>
      <c r="AO24" s="1"/>
      <c r="AP24" s="1"/>
      <c r="AQ24" s="1"/>
      <c r="AR24" s="1"/>
      <c r="AS24" s="1"/>
      <c r="AT24" s="33">
        <v>30</v>
      </c>
      <c r="AU24" s="33"/>
      <c r="AV24" s="33">
        <v>7</v>
      </c>
      <c r="AW24" s="33">
        <v>8</v>
      </c>
      <c r="AX24" s="33"/>
      <c r="AY24" s="1"/>
      <c r="AZ24" s="1"/>
      <c r="BA24" s="1"/>
      <c r="BB24" s="1"/>
      <c r="BC24" s="1"/>
      <c r="BD24" s="1"/>
      <c r="BE24" s="1"/>
      <c r="BF24" s="33">
        <v>30</v>
      </c>
      <c r="BG24" s="33"/>
    </row>
    <row r="25" spans="1:59">
      <c r="A25" s="1" t="s">
        <v>181</v>
      </c>
      <c r="B25" s="1" t="s">
        <v>74</v>
      </c>
      <c r="C25" s="2" t="s">
        <v>182</v>
      </c>
      <c r="D25" s="1" t="s">
        <v>726</v>
      </c>
      <c r="E25" s="1"/>
      <c r="F25" s="26" t="s">
        <v>10</v>
      </c>
      <c r="G25" s="1"/>
      <c r="H25" s="1" t="s">
        <v>727</v>
      </c>
      <c r="I25" s="33">
        <v>9</v>
      </c>
      <c r="J25" s="33"/>
      <c r="K25" s="33"/>
      <c r="L25" s="33"/>
      <c r="M25" s="33"/>
      <c r="N25" s="35" t="s">
        <v>601</v>
      </c>
      <c r="O25" s="38">
        <f>(I25*'Posities per Display'!$G$2)+(J25*'Posities per Display'!$G$8)+(L25*'Posities per Display'!$G$7)+(K25*'Posities per Display'!$G$10)+(M25*('Posities per Display'!$G$9-45))</f>
        <v>720</v>
      </c>
      <c r="P25" s="38">
        <f>(N25*'Posities per Display'!$G$12)+(M25*('Posities per Display'!$G$9-45))</f>
        <v>90</v>
      </c>
      <c r="Q25" s="43">
        <f t="shared" si="3"/>
        <v>465</v>
      </c>
      <c r="R25" s="1">
        <f t="shared" si="4"/>
        <v>180</v>
      </c>
      <c r="S25" s="1">
        <f t="shared" si="5"/>
        <v>75</v>
      </c>
      <c r="T25" s="45">
        <f t="shared" si="6"/>
        <v>0.64583333333333337</v>
      </c>
      <c r="U25" s="45">
        <f t="shared" si="7"/>
        <v>0.25</v>
      </c>
      <c r="V25" s="45">
        <f t="shared" si="8"/>
        <v>0.10416666666666667</v>
      </c>
      <c r="W25" s="33">
        <v>25</v>
      </c>
      <c r="X25" s="33">
        <v>30</v>
      </c>
      <c r="Y25" s="33">
        <v>15</v>
      </c>
      <c r="Z25" s="33">
        <v>15</v>
      </c>
      <c r="AA25" s="33">
        <v>15</v>
      </c>
      <c r="AB25" s="33">
        <v>15</v>
      </c>
      <c r="AC25" s="33">
        <v>15</v>
      </c>
      <c r="AD25" s="33">
        <v>15</v>
      </c>
      <c r="AE25" s="33">
        <v>15</v>
      </c>
      <c r="AF25" s="33">
        <v>15</v>
      </c>
      <c r="AG25" s="33">
        <v>15</v>
      </c>
      <c r="AH25" s="33">
        <v>15</v>
      </c>
      <c r="AI25" s="33">
        <v>35</v>
      </c>
      <c r="AJ25" s="33">
        <v>7</v>
      </c>
      <c r="AK25" s="33">
        <v>8</v>
      </c>
      <c r="AL25" s="33"/>
      <c r="AM25" s="1"/>
      <c r="AN25" s="1"/>
      <c r="AO25" s="1"/>
      <c r="AP25" s="1"/>
      <c r="AQ25" s="1"/>
      <c r="AR25" s="1"/>
      <c r="AS25" s="1"/>
      <c r="AT25" s="33">
        <v>30</v>
      </c>
      <c r="AU25" s="33"/>
      <c r="AV25" s="33">
        <v>7</v>
      </c>
      <c r="AW25" s="33">
        <v>8</v>
      </c>
      <c r="AX25" s="33"/>
      <c r="AY25" s="1"/>
      <c r="AZ25" s="1"/>
      <c r="BA25" s="1"/>
      <c r="BB25" s="1"/>
      <c r="BC25" s="1"/>
      <c r="BD25" s="1"/>
      <c r="BE25" s="1"/>
      <c r="BF25" s="33">
        <v>30</v>
      </c>
      <c r="BG25" s="33"/>
    </row>
    <row r="26" spans="1:59">
      <c r="A26" s="1" t="s">
        <v>197</v>
      </c>
      <c r="B26" s="1" t="s">
        <v>74</v>
      </c>
      <c r="C26" s="2" t="s">
        <v>198</v>
      </c>
      <c r="D26" s="1" t="s">
        <v>728</v>
      </c>
      <c r="E26" s="12">
        <v>42597</v>
      </c>
      <c r="F26" s="26" t="s">
        <v>10</v>
      </c>
      <c r="G26" s="12"/>
      <c r="H26" s="1" t="s">
        <v>729</v>
      </c>
      <c r="I26" s="33">
        <v>8</v>
      </c>
      <c r="J26" s="33"/>
      <c r="K26" s="33"/>
      <c r="L26" s="33"/>
      <c r="M26" s="33">
        <v>1</v>
      </c>
      <c r="N26" s="35" t="s">
        <v>601</v>
      </c>
      <c r="O26" s="38">
        <f>(I26*'Posities per Display'!$G$2)+(J26*'Posities per Display'!$G$8)+(L26*'Posities per Display'!$G$7)+(K26*'Posities per Display'!$G$10)+(M26*('Posities per Display'!$G$9-45))</f>
        <v>685</v>
      </c>
      <c r="P26" s="38">
        <f>(N26*'Posities per Display'!$G$12)+(M26*('Posities per Display'!$G$9-45))</f>
        <v>135</v>
      </c>
      <c r="Q26" s="43">
        <f t="shared" si="3"/>
        <v>430</v>
      </c>
      <c r="R26" s="1">
        <f t="shared" si="4"/>
        <v>180</v>
      </c>
      <c r="S26" s="1">
        <f t="shared" si="5"/>
        <v>75</v>
      </c>
      <c r="T26" s="45">
        <f t="shared" si="6"/>
        <v>0.62773722627737227</v>
      </c>
      <c r="U26" s="45">
        <f t="shared" si="7"/>
        <v>0.26277372262773724</v>
      </c>
      <c r="V26" s="45">
        <f t="shared" si="8"/>
        <v>0.10948905109489052</v>
      </c>
      <c r="W26" s="33">
        <v>25</v>
      </c>
      <c r="X26" s="33">
        <v>30</v>
      </c>
      <c r="Y26" s="33">
        <v>15</v>
      </c>
      <c r="Z26" s="33">
        <v>15</v>
      </c>
      <c r="AA26" s="33">
        <v>15</v>
      </c>
      <c r="AB26" s="33">
        <v>15</v>
      </c>
      <c r="AC26" s="33">
        <v>15</v>
      </c>
      <c r="AD26" s="33">
        <v>15</v>
      </c>
      <c r="AE26" s="33">
        <v>15</v>
      </c>
      <c r="AF26" s="33">
        <v>15</v>
      </c>
      <c r="AG26" s="33">
        <v>15</v>
      </c>
      <c r="AH26" s="33">
        <v>15</v>
      </c>
      <c r="AI26" s="33">
        <v>35</v>
      </c>
      <c r="AJ26" s="33">
        <v>7</v>
      </c>
      <c r="AK26" s="33">
        <v>8</v>
      </c>
      <c r="AL26" s="33"/>
      <c r="AM26" s="1"/>
      <c r="AN26" s="1"/>
      <c r="AO26" s="1"/>
      <c r="AP26" s="1"/>
      <c r="AQ26" s="1"/>
      <c r="AR26" s="1"/>
      <c r="AS26" s="1"/>
      <c r="AT26" s="33">
        <v>30</v>
      </c>
      <c r="AU26" s="33"/>
      <c r="AV26" s="33">
        <v>7</v>
      </c>
      <c r="AW26" s="33">
        <v>8</v>
      </c>
      <c r="AX26" s="33"/>
      <c r="AY26" s="1"/>
      <c r="AZ26" s="1"/>
      <c r="BA26" s="1"/>
      <c r="BB26" s="1"/>
      <c r="BC26" s="1"/>
      <c r="BD26" s="1"/>
      <c r="BE26" s="1"/>
      <c r="BF26" s="33">
        <v>30</v>
      </c>
      <c r="BG26" s="33"/>
    </row>
    <row r="27" spans="1:59">
      <c r="A27" s="4" t="s">
        <v>201</v>
      </c>
      <c r="B27" s="4" t="s">
        <v>74</v>
      </c>
      <c r="C27" s="2" t="s">
        <v>202</v>
      </c>
      <c r="D27" s="4" t="s">
        <v>730</v>
      </c>
      <c r="E27" s="4"/>
      <c r="F27" s="26" t="s">
        <v>10</v>
      </c>
      <c r="G27" s="4"/>
      <c r="H27" s="4" t="s">
        <v>731</v>
      </c>
      <c r="I27" s="35" t="s">
        <v>600</v>
      </c>
      <c r="J27" s="35" t="s">
        <v>604</v>
      </c>
      <c r="K27" s="35"/>
      <c r="L27" s="35"/>
      <c r="M27" s="35"/>
      <c r="N27" s="35" t="s">
        <v>601</v>
      </c>
      <c r="O27" s="38">
        <f>(I27*'Posities per Display'!$G$2)+(J27*'Posities per Display'!$G$8)+(L27*'Posities per Display'!$G$7)+(K27*'Posities per Display'!$G$10)+(M27*('Posities per Display'!$G$9-45))</f>
        <v>795</v>
      </c>
      <c r="P27" s="38">
        <f>(N27*'Posities per Display'!$G$12)+(M27*('Posities per Display'!$G$9-45))</f>
        <v>90</v>
      </c>
      <c r="Q27" s="43">
        <f t="shared" si="3"/>
        <v>540</v>
      </c>
      <c r="R27" s="1">
        <f t="shared" si="4"/>
        <v>180</v>
      </c>
      <c r="S27" s="1">
        <f t="shared" si="5"/>
        <v>75</v>
      </c>
      <c r="T27" s="45">
        <f t="shared" si="6"/>
        <v>0.67924528301886788</v>
      </c>
      <c r="U27" s="45">
        <f t="shared" si="7"/>
        <v>0.22641509433962265</v>
      </c>
      <c r="V27" s="45">
        <f t="shared" si="8"/>
        <v>9.4339622641509441E-2</v>
      </c>
      <c r="W27" s="33">
        <v>25</v>
      </c>
      <c r="X27" s="33">
        <v>30</v>
      </c>
      <c r="Y27" s="33">
        <v>15</v>
      </c>
      <c r="Z27" s="33">
        <v>15</v>
      </c>
      <c r="AA27" s="33">
        <v>15</v>
      </c>
      <c r="AB27" s="33">
        <v>15</v>
      </c>
      <c r="AC27" s="33">
        <v>15</v>
      </c>
      <c r="AD27" s="33">
        <v>15</v>
      </c>
      <c r="AE27" s="33">
        <v>15</v>
      </c>
      <c r="AF27" s="33">
        <v>15</v>
      </c>
      <c r="AG27" s="33">
        <v>15</v>
      </c>
      <c r="AH27" s="33">
        <v>15</v>
      </c>
      <c r="AI27" s="33">
        <v>35</v>
      </c>
      <c r="AJ27" s="33">
        <v>7</v>
      </c>
      <c r="AK27" s="33">
        <v>8</v>
      </c>
      <c r="AL27" s="33"/>
      <c r="AM27" s="1"/>
      <c r="AN27" s="1"/>
      <c r="AO27" s="1"/>
      <c r="AP27" s="1"/>
      <c r="AQ27" s="1"/>
      <c r="AR27" s="1"/>
      <c r="AS27" s="1"/>
      <c r="AT27" s="33">
        <v>30</v>
      </c>
      <c r="AU27" s="33"/>
      <c r="AV27" s="33">
        <v>7</v>
      </c>
      <c r="AW27" s="33">
        <v>8</v>
      </c>
      <c r="AX27" s="33"/>
      <c r="AY27" s="1"/>
      <c r="AZ27" s="1"/>
      <c r="BA27" s="1"/>
      <c r="BB27" s="1"/>
      <c r="BC27" s="1"/>
      <c r="BD27" s="1"/>
      <c r="BE27" s="1"/>
      <c r="BF27" s="33">
        <v>30</v>
      </c>
      <c r="BG27" s="33"/>
    </row>
    <row r="28" spans="1:59">
      <c r="A28" s="1" t="s">
        <v>205</v>
      </c>
      <c r="B28" s="1" t="s">
        <v>74</v>
      </c>
      <c r="C28" s="2" t="s">
        <v>206</v>
      </c>
      <c r="D28" s="1" t="s">
        <v>732</v>
      </c>
      <c r="E28" s="1"/>
      <c r="F28" s="26" t="s">
        <v>10</v>
      </c>
      <c r="G28" s="1"/>
      <c r="H28" s="1" t="s">
        <v>733</v>
      </c>
      <c r="I28" s="35" t="s">
        <v>604</v>
      </c>
      <c r="J28" s="35"/>
      <c r="K28" s="35" t="s">
        <v>601</v>
      </c>
      <c r="L28" s="35"/>
      <c r="M28" s="35"/>
      <c r="N28" s="35" t="s">
        <v>601</v>
      </c>
      <c r="O28" s="38">
        <f>(I28*'Posities per Display'!$G$2)+(J28*'Posities per Display'!$G$8)+(L28*'Posities per Display'!$G$7)+(K28*'Posities per Display'!$G$10)+(M28*('Posities per Display'!$G$9-45))</f>
        <v>600</v>
      </c>
      <c r="P28" s="38">
        <f>(N28*'Posities per Display'!$G$12)+(M28*('Posities per Display'!$G$9-45))</f>
        <v>90</v>
      </c>
      <c r="Q28" s="43">
        <f t="shared" si="3"/>
        <v>345</v>
      </c>
      <c r="R28" s="1">
        <f t="shared" si="4"/>
        <v>180</v>
      </c>
      <c r="S28" s="1">
        <f t="shared" si="5"/>
        <v>75</v>
      </c>
      <c r="T28" s="45">
        <f t="shared" si="6"/>
        <v>0.57499999999999996</v>
      </c>
      <c r="U28" s="45">
        <f t="shared" si="7"/>
        <v>0.3</v>
      </c>
      <c r="V28" s="45">
        <f t="shared" si="8"/>
        <v>0.125</v>
      </c>
      <c r="W28" s="33">
        <v>25</v>
      </c>
      <c r="X28" s="33">
        <v>30</v>
      </c>
      <c r="Y28" s="33">
        <v>15</v>
      </c>
      <c r="Z28" s="33">
        <v>15</v>
      </c>
      <c r="AA28" s="33">
        <v>15</v>
      </c>
      <c r="AB28" s="33">
        <v>15</v>
      </c>
      <c r="AC28" s="33">
        <v>15</v>
      </c>
      <c r="AD28" s="33">
        <v>15</v>
      </c>
      <c r="AE28" s="33">
        <v>15</v>
      </c>
      <c r="AF28" s="33">
        <v>15</v>
      </c>
      <c r="AG28" s="33">
        <v>15</v>
      </c>
      <c r="AH28" s="33">
        <v>15</v>
      </c>
      <c r="AI28" s="33">
        <v>35</v>
      </c>
      <c r="AJ28" s="33">
        <v>7</v>
      </c>
      <c r="AK28" s="33">
        <v>8</v>
      </c>
      <c r="AL28" s="33"/>
      <c r="AM28" s="1"/>
      <c r="AN28" s="1"/>
      <c r="AO28" s="1"/>
      <c r="AP28" s="1"/>
      <c r="AQ28" s="1"/>
      <c r="AR28" s="1"/>
      <c r="AS28" s="1"/>
      <c r="AT28" s="33">
        <v>30</v>
      </c>
      <c r="AU28" s="33"/>
      <c r="AV28" s="33">
        <v>7</v>
      </c>
      <c r="AW28" s="33">
        <v>8</v>
      </c>
      <c r="AX28" s="33"/>
      <c r="AY28" s="1"/>
      <c r="AZ28" s="1"/>
      <c r="BA28" s="1"/>
      <c r="BB28" s="1"/>
      <c r="BC28" s="1"/>
      <c r="BD28" s="1"/>
      <c r="BE28" s="1"/>
      <c r="BF28" s="33">
        <v>30</v>
      </c>
      <c r="BG28" s="33"/>
    </row>
    <row r="29" spans="1:59">
      <c r="A29" s="1" t="s">
        <v>207</v>
      </c>
      <c r="B29" s="1" t="s">
        <v>74</v>
      </c>
      <c r="C29" s="2" t="s">
        <v>208</v>
      </c>
      <c r="D29" s="1" t="s">
        <v>734</v>
      </c>
      <c r="E29" s="1"/>
      <c r="F29" s="26" t="s">
        <v>10</v>
      </c>
      <c r="G29" s="1"/>
      <c r="H29" s="1" t="s">
        <v>638</v>
      </c>
      <c r="I29" s="36" t="s">
        <v>604</v>
      </c>
      <c r="J29" s="35"/>
      <c r="K29" s="35"/>
      <c r="L29" s="35"/>
      <c r="M29" s="35"/>
      <c r="N29" s="35" t="s">
        <v>601</v>
      </c>
      <c r="O29" s="38">
        <f>(I29*'Posities per Display'!$G$2)+(J29*'Posities per Display'!$G$8)+(L29*'Posities per Display'!$G$7)+(K29*'Posities per Display'!$G$10)+(M29*('Posities per Display'!$G$9-45))</f>
        <v>560</v>
      </c>
      <c r="P29" s="38">
        <f>(N29*'Posities per Display'!$G$12)+(M29*('Posities per Display'!$G$9-45))</f>
        <v>90</v>
      </c>
      <c r="Q29" s="43">
        <f t="shared" si="3"/>
        <v>305</v>
      </c>
      <c r="R29" s="1">
        <f t="shared" si="4"/>
        <v>180</v>
      </c>
      <c r="S29" s="1">
        <f t="shared" si="5"/>
        <v>75</v>
      </c>
      <c r="T29" s="45">
        <f t="shared" si="6"/>
        <v>0.5446428571428571</v>
      </c>
      <c r="U29" s="45">
        <f t="shared" si="7"/>
        <v>0.32142857142857145</v>
      </c>
      <c r="V29" s="45">
        <f t="shared" si="8"/>
        <v>0.13392857142857142</v>
      </c>
      <c r="W29" s="33">
        <v>25</v>
      </c>
      <c r="X29" s="33">
        <v>30</v>
      </c>
      <c r="Y29" s="33">
        <v>15</v>
      </c>
      <c r="Z29" s="33">
        <v>15</v>
      </c>
      <c r="AA29" s="33">
        <v>15</v>
      </c>
      <c r="AB29" s="33">
        <v>15</v>
      </c>
      <c r="AC29" s="33">
        <v>15</v>
      </c>
      <c r="AD29" s="33">
        <v>15</v>
      </c>
      <c r="AE29" s="33">
        <v>15</v>
      </c>
      <c r="AF29" s="33">
        <v>15</v>
      </c>
      <c r="AG29" s="33">
        <v>15</v>
      </c>
      <c r="AH29" s="33">
        <v>15</v>
      </c>
      <c r="AI29" s="33">
        <v>35</v>
      </c>
      <c r="AJ29" s="33">
        <v>7</v>
      </c>
      <c r="AK29" s="33">
        <v>8</v>
      </c>
      <c r="AL29" s="33"/>
      <c r="AM29" s="1"/>
      <c r="AN29" s="1"/>
      <c r="AO29" s="1"/>
      <c r="AP29" s="1"/>
      <c r="AQ29" s="1"/>
      <c r="AR29" s="1"/>
      <c r="AS29" s="1"/>
      <c r="AT29" s="33">
        <v>30</v>
      </c>
      <c r="AU29" s="33"/>
      <c r="AV29" s="33">
        <v>7</v>
      </c>
      <c r="AW29" s="33">
        <v>8</v>
      </c>
      <c r="AX29" s="33"/>
      <c r="AY29" s="1"/>
      <c r="AZ29" s="1"/>
      <c r="BA29" s="1"/>
      <c r="BB29" s="1"/>
      <c r="BC29" s="1"/>
      <c r="BD29" s="1"/>
      <c r="BE29" s="1"/>
      <c r="BF29" s="33">
        <v>30</v>
      </c>
      <c r="BG29" s="33"/>
    </row>
    <row r="30" spans="1:59">
      <c r="A30" s="1" t="s">
        <v>239</v>
      </c>
      <c r="B30" s="1" t="s">
        <v>74</v>
      </c>
      <c r="C30" s="2" t="s">
        <v>240</v>
      </c>
      <c r="D30" s="1" t="s">
        <v>735</v>
      </c>
      <c r="E30" s="1"/>
      <c r="F30" s="26" t="s">
        <v>10</v>
      </c>
      <c r="G30" s="1"/>
      <c r="H30" s="2" t="s">
        <v>615</v>
      </c>
      <c r="I30" s="35" t="s">
        <v>604</v>
      </c>
      <c r="J30" s="35"/>
      <c r="K30" s="35"/>
      <c r="L30" s="35"/>
      <c r="M30" s="35"/>
      <c r="N30" s="35" t="s">
        <v>601</v>
      </c>
      <c r="O30" s="38">
        <f>(I30*'Posities per Display'!$G$2)+(J30*'Posities per Display'!$G$8)+(L30*'Posities per Display'!$G$7)+(K30*'Posities per Display'!$G$10)+(M30*('Posities per Display'!$G$9-45))</f>
        <v>560</v>
      </c>
      <c r="P30" s="38">
        <f>(N30*'Posities per Display'!$G$12)+(M30*('Posities per Display'!$G$9-45))</f>
        <v>90</v>
      </c>
      <c r="Q30" s="43">
        <f t="shared" si="3"/>
        <v>305</v>
      </c>
      <c r="R30" s="1">
        <f t="shared" si="4"/>
        <v>180</v>
      </c>
      <c r="S30" s="1">
        <f t="shared" si="5"/>
        <v>75</v>
      </c>
      <c r="T30" s="45">
        <f t="shared" si="6"/>
        <v>0.5446428571428571</v>
      </c>
      <c r="U30" s="45">
        <f t="shared" si="7"/>
        <v>0.32142857142857145</v>
      </c>
      <c r="V30" s="45">
        <f t="shared" si="8"/>
        <v>0.13392857142857142</v>
      </c>
      <c r="W30" s="33">
        <v>25</v>
      </c>
      <c r="X30" s="33">
        <v>30</v>
      </c>
      <c r="Y30" s="33">
        <v>15</v>
      </c>
      <c r="Z30" s="33">
        <v>15</v>
      </c>
      <c r="AA30" s="33">
        <v>15</v>
      </c>
      <c r="AB30" s="33">
        <v>15</v>
      </c>
      <c r="AC30" s="33">
        <v>15</v>
      </c>
      <c r="AD30" s="33">
        <v>15</v>
      </c>
      <c r="AE30" s="33">
        <v>15</v>
      </c>
      <c r="AF30" s="33">
        <v>15</v>
      </c>
      <c r="AG30" s="33">
        <v>15</v>
      </c>
      <c r="AH30" s="33">
        <v>15</v>
      </c>
      <c r="AI30" s="33">
        <v>35</v>
      </c>
      <c r="AJ30" s="33">
        <v>7</v>
      </c>
      <c r="AK30" s="33">
        <v>8</v>
      </c>
      <c r="AL30" s="33"/>
      <c r="AM30" s="1"/>
      <c r="AN30" s="1"/>
      <c r="AO30" s="1"/>
      <c r="AP30" s="1"/>
      <c r="AQ30" s="1"/>
      <c r="AR30" s="1"/>
      <c r="AS30" s="1"/>
      <c r="AT30" s="33">
        <v>30</v>
      </c>
      <c r="AU30" s="33"/>
      <c r="AV30" s="33">
        <v>7</v>
      </c>
      <c r="AW30" s="33">
        <v>8</v>
      </c>
      <c r="AX30" s="33"/>
      <c r="AY30" s="1"/>
      <c r="AZ30" s="1"/>
      <c r="BA30" s="1"/>
      <c r="BB30" s="1"/>
      <c r="BC30" s="1"/>
      <c r="BD30" s="1"/>
      <c r="BE30" s="1"/>
      <c r="BF30" s="33">
        <v>30</v>
      </c>
      <c r="BG30" s="33"/>
    </row>
    <row r="31" spans="1:59">
      <c r="A31" s="1" t="s">
        <v>243</v>
      </c>
      <c r="B31" s="1" t="s">
        <v>74</v>
      </c>
      <c r="C31" s="2" t="s">
        <v>244</v>
      </c>
      <c r="D31" s="1" t="s">
        <v>736</v>
      </c>
      <c r="E31" s="28"/>
      <c r="F31" s="26" t="s">
        <v>10</v>
      </c>
      <c r="G31" s="28"/>
      <c r="H31" s="2" t="s">
        <v>615</v>
      </c>
      <c r="I31" s="33">
        <v>7</v>
      </c>
      <c r="J31" s="33"/>
      <c r="K31" s="33"/>
      <c r="L31" s="33"/>
      <c r="M31" s="33"/>
      <c r="N31" s="35" t="s">
        <v>601</v>
      </c>
      <c r="O31" s="38">
        <f>(I31*'Posities per Display'!$G$2)+(J31*'Posities per Display'!$G$8)+(L31*'Posities per Display'!$G$7)+(K31*'Posities per Display'!$G$10)+(M31*('Posities per Display'!$G$9-45))</f>
        <v>560</v>
      </c>
      <c r="P31" s="38">
        <f>(N31*'Posities per Display'!$G$12)+(M31*('Posities per Display'!$G$9-45))</f>
        <v>90</v>
      </c>
      <c r="Q31" s="43">
        <f t="shared" si="3"/>
        <v>305</v>
      </c>
      <c r="R31" s="1">
        <f t="shared" si="4"/>
        <v>180</v>
      </c>
      <c r="S31" s="1">
        <f t="shared" si="5"/>
        <v>75</v>
      </c>
      <c r="T31" s="45">
        <f t="shared" si="6"/>
        <v>0.5446428571428571</v>
      </c>
      <c r="U31" s="45">
        <f t="shared" si="7"/>
        <v>0.32142857142857145</v>
      </c>
      <c r="V31" s="45">
        <f t="shared" si="8"/>
        <v>0.13392857142857142</v>
      </c>
      <c r="W31" s="33">
        <v>25</v>
      </c>
      <c r="X31" s="33">
        <v>30</v>
      </c>
      <c r="Y31" s="33">
        <v>15</v>
      </c>
      <c r="Z31" s="33">
        <v>15</v>
      </c>
      <c r="AA31" s="33">
        <v>15</v>
      </c>
      <c r="AB31" s="33">
        <v>15</v>
      </c>
      <c r="AC31" s="33">
        <v>15</v>
      </c>
      <c r="AD31" s="33">
        <v>15</v>
      </c>
      <c r="AE31" s="33">
        <v>15</v>
      </c>
      <c r="AF31" s="33">
        <v>15</v>
      </c>
      <c r="AG31" s="33">
        <v>15</v>
      </c>
      <c r="AH31" s="33">
        <v>15</v>
      </c>
      <c r="AI31" s="33">
        <v>35</v>
      </c>
      <c r="AJ31" s="33">
        <v>7</v>
      </c>
      <c r="AK31" s="33">
        <v>8</v>
      </c>
      <c r="AL31" s="33"/>
      <c r="AM31" s="1"/>
      <c r="AN31" s="1"/>
      <c r="AO31" s="1"/>
      <c r="AP31" s="1"/>
      <c r="AQ31" s="1"/>
      <c r="AR31" s="1"/>
      <c r="AS31" s="1"/>
      <c r="AT31" s="33">
        <v>30</v>
      </c>
      <c r="AU31" s="33"/>
      <c r="AV31" s="33">
        <v>7</v>
      </c>
      <c r="AW31" s="33">
        <v>8</v>
      </c>
      <c r="AX31" s="33"/>
      <c r="AY31" s="1"/>
      <c r="AZ31" s="1"/>
      <c r="BA31" s="1"/>
      <c r="BB31" s="1"/>
      <c r="BC31" s="1"/>
      <c r="BD31" s="1"/>
      <c r="BE31" s="1"/>
      <c r="BF31" s="33">
        <v>30</v>
      </c>
      <c r="BG31" s="33"/>
    </row>
    <row r="32" spans="1:59">
      <c r="A32" s="1" t="s">
        <v>245</v>
      </c>
      <c r="B32" s="1" t="s">
        <v>74</v>
      </c>
      <c r="C32" s="2" t="s">
        <v>246</v>
      </c>
      <c r="D32" s="1" t="s">
        <v>737</v>
      </c>
      <c r="E32" s="12">
        <v>42934</v>
      </c>
      <c r="F32" s="26" t="s">
        <v>10</v>
      </c>
      <c r="G32" s="12"/>
      <c r="H32" s="2" t="s">
        <v>680</v>
      </c>
      <c r="I32" s="33">
        <v>8</v>
      </c>
      <c r="J32" s="33"/>
      <c r="K32" s="33"/>
      <c r="L32" s="33"/>
      <c r="M32" s="33"/>
      <c r="N32" s="35" t="s">
        <v>601</v>
      </c>
      <c r="O32" s="38">
        <f>(I32*'Posities per Display'!$G$2)+(J32*'Posities per Display'!$G$8)+(L32*'Posities per Display'!$G$7)+(K32*'Posities per Display'!$G$10)+(M32*('Posities per Display'!$G$9-45))</f>
        <v>640</v>
      </c>
      <c r="P32" s="38">
        <f>(N32*'Posities per Display'!$G$12)+(M32*('Posities per Display'!$G$9-45))</f>
        <v>90</v>
      </c>
      <c r="Q32" s="43">
        <f t="shared" si="3"/>
        <v>385</v>
      </c>
      <c r="R32" s="1">
        <f t="shared" si="4"/>
        <v>180</v>
      </c>
      <c r="S32" s="1">
        <f t="shared" si="5"/>
        <v>75</v>
      </c>
      <c r="T32" s="45">
        <f t="shared" si="6"/>
        <v>0.6015625</v>
      </c>
      <c r="U32" s="45">
        <f t="shared" si="7"/>
        <v>0.28125</v>
      </c>
      <c r="V32" s="45">
        <f t="shared" si="8"/>
        <v>0.1171875</v>
      </c>
      <c r="W32" s="33">
        <v>25</v>
      </c>
      <c r="X32" s="33">
        <v>30</v>
      </c>
      <c r="Y32" s="33">
        <v>15</v>
      </c>
      <c r="Z32" s="33">
        <v>15</v>
      </c>
      <c r="AA32" s="33">
        <v>15</v>
      </c>
      <c r="AB32" s="33">
        <v>15</v>
      </c>
      <c r="AC32" s="33">
        <v>15</v>
      </c>
      <c r="AD32" s="33">
        <v>15</v>
      </c>
      <c r="AE32" s="33">
        <v>15</v>
      </c>
      <c r="AF32" s="33">
        <v>15</v>
      </c>
      <c r="AG32" s="33">
        <v>15</v>
      </c>
      <c r="AH32" s="33">
        <v>15</v>
      </c>
      <c r="AI32" s="33">
        <v>35</v>
      </c>
      <c r="AJ32" s="33">
        <v>7</v>
      </c>
      <c r="AK32" s="33">
        <v>8</v>
      </c>
      <c r="AL32" s="33"/>
      <c r="AM32" s="1"/>
      <c r="AN32" s="1"/>
      <c r="AO32" s="1"/>
      <c r="AP32" s="1"/>
      <c r="AQ32" s="1"/>
      <c r="AR32" s="1"/>
      <c r="AS32" s="1"/>
      <c r="AT32" s="33">
        <v>30</v>
      </c>
      <c r="AU32" s="33"/>
      <c r="AV32" s="33">
        <v>7</v>
      </c>
      <c r="AW32" s="33">
        <v>8</v>
      </c>
      <c r="AX32" s="33"/>
      <c r="AY32" s="1"/>
      <c r="AZ32" s="1"/>
      <c r="BA32" s="1"/>
      <c r="BB32" s="1"/>
      <c r="BC32" s="1"/>
      <c r="BD32" s="1"/>
      <c r="BE32" s="1"/>
      <c r="BF32" s="33">
        <v>30</v>
      </c>
      <c r="BG32" s="33"/>
    </row>
    <row r="33" spans="1:59">
      <c r="A33" s="1" t="s">
        <v>253</v>
      </c>
      <c r="B33" s="1" t="s">
        <v>74</v>
      </c>
      <c r="C33" s="2" t="s">
        <v>254</v>
      </c>
      <c r="D33" s="1" t="s">
        <v>738</v>
      </c>
      <c r="E33" s="1"/>
      <c r="F33" s="26" t="s">
        <v>10</v>
      </c>
      <c r="G33" s="1"/>
      <c r="H33" s="2" t="s">
        <v>739</v>
      </c>
      <c r="I33" s="33">
        <v>8</v>
      </c>
      <c r="J33" s="33">
        <v>4</v>
      </c>
      <c r="K33" s="33"/>
      <c r="L33" s="33"/>
      <c r="M33" s="33"/>
      <c r="N33" s="35" t="s">
        <v>601</v>
      </c>
      <c r="O33" s="38">
        <f>(I33*'Posities per Display'!$G$2)+(J33*'Posities per Display'!$G$8)+(L33*'Posities per Display'!$G$7)+(K33*'Posities per Display'!$G$10)+(M33*('Posities per Display'!$G$9-45))</f>
        <v>820</v>
      </c>
      <c r="P33" s="38">
        <f>(N33*'Posities per Display'!$G$12)+(M33*('Posities per Display'!$G$9-45))</f>
        <v>90</v>
      </c>
      <c r="Q33" s="43">
        <f t="shared" si="3"/>
        <v>565</v>
      </c>
      <c r="R33" s="1">
        <f t="shared" si="4"/>
        <v>180</v>
      </c>
      <c r="S33" s="1">
        <f t="shared" si="5"/>
        <v>75</v>
      </c>
      <c r="T33" s="45">
        <f t="shared" si="6"/>
        <v>0.68902439024390238</v>
      </c>
      <c r="U33" s="45">
        <f t="shared" si="7"/>
        <v>0.21951219512195122</v>
      </c>
      <c r="V33" s="45">
        <f t="shared" si="8"/>
        <v>9.1463414634146339E-2</v>
      </c>
      <c r="W33" s="33">
        <v>25</v>
      </c>
      <c r="X33" s="33">
        <v>30</v>
      </c>
      <c r="Y33" s="33">
        <v>15</v>
      </c>
      <c r="Z33" s="33">
        <v>15</v>
      </c>
      <c r="AA33" s="33">
        <v>15</v>
      </c>
      <c r="AB33" s="33">
        <v>15</v>
      </c>
      <c r="AC33" s="33">
        <v>15</v>
      </c>
      <c r="AD33" s="33">
        <v>15</v>
      </c>
      <c r="AE33" s="33">
        <v>15</v>
      </c>
      <c r="AF33" s="33">
        <v>15</v>
      </c>
      <c r="AG33" s="33">
        <v>15</v>
      </c>
      <c r="AH33" s="33">
        <v>15</v>
      </c>
      <c r="AI33" s="33">
        <v>35</v>
      </c>
      <c r="AJ33" s="33">
        <v>7</v>
      </c>
      <c r="AK33" s="33">
        <v>8</v>
      </c>
      <c r="AL33" s="33"/>
      <c r="AM33" s="1"/>
      <c r="AN33" s="1"/>
      <c r="AO33" s="1"/>
      <c r="AP33" s="1"/>
      <c r="AQ33" s="1"/>
      <c r="AR33" s="1"/>
      <c r="AS33" s="1"/>
      <c r="AT33" s="33">
        <v>30</v>
      </c>
      <c r="AU33" s="33"/>
      <c r="AV33" s="33">
        <v>7</v>
      </c>
      <c r="AW33" s="33">
        <v>8</v>
      </c>
      <c r="AX33" s="33"/>
      <c r="AY33" s="1"/>
      <c r="AZ33" s="1"/>
      <c r="BA33" s="1"/>
      <c r="BB33" s="1"/>
      <c r="BC33" s="1"/>
      <c r="BD33" s="1"/>
      <c r="BE33" s="1"/>
      <c r="BF33" s="33">
        <v>30</v>
      </c>
      <c r="BG33" s="33"/>
    </row>
    <row r="34" spans="1:59">
      <c r="A34" s="1" t="s">
        <v>269</v>
      </c>
      <c r="B34" s="1" t="s">
        <v>74</v>
      </c>
      <c r="C34" s="2" t="s">
        <v>270</v>
      </c>
      <c r="D34" s="1" t="s">
        <v>740</v>
      </c>
      <c r="E34" s="1"/>
      <c r="F34" s="26" t="s">
        <v>10</v>
      </c>
      <c r="G34" s="1"/>
      <c r="H34" s="1" t="s">
        <v>706</v>
      </c>
      <c r="I34" s="33">
        <v>8</v>
      </c>
      <c r="J34" s="33"/>
      <c r="K34" s="33"/>
      <c r="L34" s="33"/>
      <c r="M34" s="33"/>
      <c r="N34" s="35" t="s">
        <v>601</v>
      </c>
      <c r="O34" s="38">
        <f>(I34*'Posities per Display'!$G$2)+(J34*'Posities per Display'!$G$8)+(L34*'Posities per Display'!$G$7)+(K34*'Posities per Display'!$G$10)+(M34*('Posities per Display'!$G$9-45))</f>
        <v>640</v>
      </c>
      <c r="P34" s="38">
        <f>(N34*'Posities per Display'!$G$12)+(M34*('Posities per Display'!$G$9-45))</f>
        <v>90</v>
      </c>
      <c r="Q34" s="43">
        <f t="shared" si="3"/>
        <v>385</v>
      </c>
      <c r="R34" s="1">
        <f t="shared" si="4"/>
        <v>180</v>
      </c>
      <c r="S34" s="1">
        <f t="shared" si="5"/>
        <v>75</v>
      </c>
      <c r="T34" s="45">
        <f t="shared" si="6"/>
        <v>0.6015625</v>
      </c>
      <c r="U34" s="45">
        <f t="shared" si="7"/>
        <v>0.28125</v>
      </c>
      <c r="V34" s="45">
        <f t="shared" si="8"/>
        <v>0.1171875</v>
      </c>
      <c r="W34" s="33">
        <v>25</v>
      </c>
      <c r="X34" s="33">
        <v>30</v>
      </c>
      <c r="Y34" s="33">
        <v>15</v>
      </c>
      <c r="Z34" s="33">
        <v>15</v>
      </c>
      <c r="AA34" s="33">
        <v>15</v>
      </c>
      <c r="AB34" s="33">
        <v>15</v>
      </c>
      <c r="AC34" s="33">
        <v>15</v>
      </c>
      <c r="AD34" s="33">
        <v>15</v>
      </c>
      <c r="AE34" s="33">
        <v>15</v>
      </c>
      <c r="AF34" s="33">
        <v>15</v>
      </c>
      <c r="AG34" s="33">
        <v>15</v>
      </c>
      <c r="AH34" s="33">
        <v>15</v>
      </c>
      <c r="AI34" s="33">
        <v>35</v>
      </c>
      <c r="AJ34" s="33">
        <v>7</v>
      </c>
      <c r="AK34" s="33">
        <v>8</v>
      </c>
      <c r="AL34" s="33"/>
      <c r="AM34" s="1"/>
      <c r="AN34" s="1"/>
      <c r="AO34" s="1"/>
      <c r="AP34" s="1"/>
      <c r="AQ34" s="1"/>
      <c r="AR34" s="1"/>
      <c r="AS34" s="1"/>
      <c r="AT34" s="33">
        <v>30</v>
      </c>
      <c r="AU34" s="33"/>
      <c r="AV34" s="33">
        <v>7</v>
      </c>
      <c r="AW34" s="33">
        <v>8</v>
      </c>
      <c r="AX34" s="33"/>
      <c r="AY34" s="1"/>
      <c r="AZ34" s="1"/>
      <c r="BA34" s="1"/>
      <c r="BB34" s="1"/>
      <c r="BC34" s="1"/>
      <c r="BD34" s="1"/>
      <c r="BE34" s="1"/>
      <c r="BF34" s="33">
        <v>30</v>
      </c>
      <c r="BG34" s="33"/>
    </row>
    <row r="35" spans="1:59">
      <c r="A35" s="1" t="s">
        <v>281</v>
      </c>
      <c r="B35" s="1" t="s">
        <v>74</v>
      </c>
      <c r="C35" s="2" t="s">
        <v>282</v>
      </c>
      <c r="D35" s="1" t="s">
        <v>741</v>
      </c>
      <c r="E35" s="1"/>
      <c r="F35" s="26" t="s">
        <v>10</v>
      </c>
      <c r="G35" s="1"/>
      <c r="H35" s="1" t="s">
        <v>742</v>
      </c>
      <c r="I35" s="35" t="s">
        <v>600</v>
      </c>
      <c r="J35" s="35" t="s">
        <v>601</v>
      </c>
      <c r="K35" s="35"/>
      <c r="L35" s="35"/>
      <c r="M35" s="35"/>
      <c r="N35" s="35" t="s">
        <v>601</v>
      </c>
      <c r="O35" s="38">
        <f>(I35*'Posities per Display'!$G$2)+(J35*'Posities per Display'!$G$8)+(L35*'Posities per Display'!$G$7)+(K35*'Posities per Display'!$G$10)+(M35*('Posities per Display'!$G$9-45))</f>
        <v>525</v>
      </c>
      <c r="P35" s="38">
        <f>(N35*'Posities per Display'!$G$12)+(M35*('Posities per Display'!$G$9-45))</f>
        <v>90</v>
      </c>
      <c r="Q35" s="43">
        <f t="shared" si="3"/>
        <v>270</v>
      </c>
      <c r="R35" s="1">
        <f t="shared" si="4"/>
        <v>180</v>
      </c>
      <c r="S35" s="1">
        <f t="shared" si="5"/>
        <v>75</v>
      </c>
      <c r="T35" s="45">
        <f t="shared" si="6"/>
        <v>0.51428571428571423</v>
      </c>
      <c r="U35" s="45">
        <f t="shared" si="7"/>
        <v>0.34285714285714286</v>
      </c>
      <c r="V35" s="45">
        <f t="shared" si="8"/>
        <v>0.14285714285714285</v>
      </c>
      <c r="W35" s="33">
        <v>25</v>
      </c>
      <c r="X35" s="33">
        <v>30</v>
      </c>
      <c r="Y35" s="33">
        <v>15</v>
      </c>
      <c r="Z35" s="33">
        <v>15</v>
      </c>
      <c r="AA35" s="33">
        <v>15</v>
      </c>
      <c r="AB35" s="33">
        <v>15</v>
      </c>
      <c r="AC35" s="33">
        <v>15</v>
      </c>
      <c r="AD35" s="33">
        <v>15</v>
      </c>
      <c r="AE35" s="33">
        <v>15</v>
      </c>
      <c r="AF35" s="33">
        <v>15</v>
      </c>
      <c r="AG35" s="33">
        <v>15</v>
      </c>
      <c r="AH35" s="33">
        <v>15</v>
      </c>
      <c r="AI35" s="33">
        <v>35</v>
      </c>
      <c r="AJ35" s="33">
        <v>7</v>
      </c>
      <c r="AK35" s="33">
        <v>8</v>
      </c>
      <c r="AL35" s="33"/>
      <c r="AM35" s="1"/>
      <c r="AN35" s="1"/>
      <c r="AO35" s="1"/>
      <c r="AP35" s="1"/>
      <c r="AQ35" s="1"/>
      <c r="AR35" s="1"/>
      <c r="AS35" s="1"/>
      <c r="AT35" s="33">
        <v>30</v>
      </c>
      <c r="AU35" s="33"/>
      <c r="AV35" s="33">
        <v>7</v>
      </c>
      <c r="AW35" s="33">
        <v>8</v>
      </c>
      <c r="AX35" s="33"/>
      <c r="AY35" s="1"/>
      <c r="AZ35" s="1"/>
      <c r="BA35" s="1"/>
      <c r="BB35" s="1"/>
      <c r="BC35" s="1"/>
      <c r="BD35" s="1"/>
      <c r="BE35" s="1"/>
      <c r="BF35" s="33">
        <v>30</v>
      </c>
      <c r="BG35" s="33"/>
    </row>
    <row r="36" spans="1:59">
      <c r="A36" s="1" t="s">
        <v>287</v>
      </c>
      <c r="B36" s="1" t="s">
        <v>74</v>
      </c>
      <c r="C36" s="2" t="s">
        <v>288</v>
      </c>
      <c r="D36" s="1" t="s">
        <v>304</v>
      </c>
      <c r="E36" s="1"/>
      <c r="F36" s="26" t="s">
        <v>10</v>
      </c>
      <c r="G36" s="1"/>
      <c r="H36" s="2" t="s">
        <v>697</v>
      </c>
      <c r="I36" s="33">
        <v>11</v>
      </c>
      <c r="J36" s="33"/>
      <c r="K36" s="33"/>
      <c r="L36" s="33"/>
      <c r="M36" s="33">
        <v>1</v>
      </c>
      <c r="N36" s="35" t="s">
        <v>601</v>
      </c>
      <c r="O36" s="38">
        <f>(I36*'Posities per Display'!$G$2)+(J36*'Posities per Display'!$G$8)+(L36*'Posities per Display'!$G$7)+(K36*'Posities per Display'!$G$10)+(M36*('Posities per Display'!$G$9-45))</f>
        <v>925</v>
      </c>
      <c r="P36" s="38">
        <f>(N36*'Posities per Display'!$G$12)+(M36*('Posities per Display'!$G$9-45))</f>
        <v>135</v>
      </c>
      <c r="Q36" s="43">
        <f t="shared" si="3"/>
        <v>670</v>
      </c>
      <c r="R36" s="1">
        <f t="shared" si="4"/>
        <v>180</v>
      </c>
      <c r="S36" s="1">
        <f t="shared" si="5"/>
        <v>75</v>
      </c>
      <c r="T36" s="45">
        <f t="shared" si="6"/>
        <v>0.72432432432432436</v>
      </c>
      <c r="U36" s="45">
        <f t="shared" si="7"/>
        <v>0.19459459459459461</v>
      </c>
      <c r="V36" s="45">
        <f t="shared" si="8"/>
        <v>8.1081081081081086E-2</v>
      </c>
      <c r="W36" s="33">
        <v>25</v>
      </c>
      <c r="X36" s="33">
        <v>30</v>
      </c>
      <c r="Y36" s="33">
        <v>15</v>
      </c>
      <c r="Z36" s="33">
        <v>15</v>
      </c>
      <c r="AA36" s="33">
        <v>15</v>
      </c>
      <c r="AB36" s="33">
        <v>15</v>
      </c>
      <c r="AC36" s="33">
        <v>15</v>
      </c>
      <c r="AD36" s="33">
        <v>15</v>
      </c>
      <c r="AE36" s="33">
        <v>15</v>
      </c>
      <c r="AF36" s="33">
        <v>15</v>
      </c>
      <c r="AG36" s="33">
        <v>15</v>
      </c>
      <c r="AH36" s="33">
        <v>15</v>
      </c>
      <c r="AI36" s="33">
        <v>35</v>
      </c>
      <c r="AJ36" s="33">
        <v>7</v>
      </c>
      <c r="AK36" s="33">
        <v>8</v>
      </c>
      <c r="AL36" s="33"/>
      <c r="AM36" s="1"/>
      <c r="AN36" s="1"/>
      <c r="AO36" s="1"/>
      <c r="AP36" s="1"/>
      <c r="AQ36" s="1"/>
      <c r="AR36" s="1"/>
      <c r="AS36" s="1"/>
      <c r="AT36" s="33">
        <v>30</v>
      </c>
      <c r="AU36" s="33"/>
      <c r="AV36" s="33">
        <v>7</v>
      </c>
      <c r="AW36" s="33">
        <v>8</v>
      </c>
      <c r="AX36" s="33"/>
      <c r="AY36" s="1"/>
      <c r="AZ36" s="1"/>
      <c r="BA36" s="1"/>
      <c r="BB36" s="1"/>
      <c r="BC36" s="1"/>
      <c r="BD36" s="1"/>
      <c r="BE36" s="1"/>
      <c r="BF36" s="33">
        <v>30</v>
      </c>
      <c r="BG36" s="33"/>
    </row>
    <row r="37" spans="1:59">
      <c r="A37" s="1" t="s">
        <v>295</v>
      </c>
      <c r="B37" s="1" t="s">
        <v>74</v>
      </c>
      <c r="C37" s="2" t="s">
        <v>296</v>
      </c>
      <c r="D37" s="1" t="s">
        <v>743</v>
      </c>
      <c r="E37" s="1"/>
      <c r="F37" s="26" t="s">
        <v>10</v>
      </c>
      <c r="G37" s="1"/>
      <c r="H37" s="1" t="s">
        <v>733</v>
      </c>
      <c r="I37" s="33">
        <v>7</v>
      </c>
      <c r="J37" s="33"/>
      <c r="K37" s="33">
        <v>1</v>
      </c>
      <c r="L37" s="33"/>
      <c r="M37" s="33"/>
      <c r="N37" s="35" t="s">
        <v>601</v>
      </c>
      <c r="O37" s="38">
        <f>(I37*'Posities per Display'!$G$2)+(J37*'Posities per Display'!$G$8)+(L37*'Posities per Display'!$G$7)+(K37*'Posities per Display'!$G$10)+(M37*('Posities per Display'!$G$9-45))</f>
        <v>600</v>
      </c>
      <c r="P37" s="38">
        <f>(N37*'Posities per Display'!$G$12)+(M37*('Posities per Display'!$G$9-45))</f>
        <v>90</v>
      </c>
      <c r="Q37" s="43">
        <f t="shared" si="3"/>
        <v>345</v>
      </c>
      <c r="R37" s="1">
        <f t="shared" si="4"/>
        <v>180</v>
      </c>
      <c r="S37" s="1">
        <f t="shared" si="5"/>
        <v>75</v>
      </c>
      <c r="T37" s="45">
        <f t="shared" si="6"/>
        <v>0.57499999999999996</v>
      </c>
      <c r="U37" s="45">
        <f t="shared" si="7"/>
        <v>0.3</v>
      </c>
      <c r="V37" s="45">
        <f t="shared" si="8"/>
        <v>0.125</v>
      </c>
      <c r="W37" s="33">
        <v>25</v>
      </c>
      <c r="X37" s="33">
        <v>30</v>
      </c>
      <c r="Y37" s="33">
        <v>15</v>
      </c>
      <c r="Z37" s="33">
        <v>15</v>
      </c>
      <c r="AA37" s="33">
        <v>15</v>
      </c>
      <c r="AB37" s="33">
        <v>15</v>
      </c>
      <c r="AC37" s="33">
        <v>15</v>
      </c>
      <c r="AD37" s="33">
        <v>15</v>
      </c>
      <c r="AE37" s="33">
        <v>15</v>
      </c>
      <c r="AF37" s="33">
        <v>15</v>
      </c>
      <c r="AG37" s="33">
        <v>15</v>
      </c>
      <c r="AH37" s="33">
        <v>15</v>
      </c>
      <c r="AI37" s="33">
        <v>35</v>
      </c>
      <c r="AJ37" s="33">
        <v>7</v>
      </c>
      <c r="AK37" s="33">
        <v>8</v>
      </c>
      <c r="AL37" s="33"/>
      <c r="AM37" s="1"/>
      <c r="AN37" s="1"/>
      <c r="AO37" s="1"/>
      <c r="AP37" s="1"/>
      <c r="AQ37" s="1"/>
      <c r="AR37" s="1"/>
      <c r="AS37" s="1"/>
      <c r="AT37" s="33">
        <v>30</v>
      </c>
      <c r="AU37" s="33"/>
      <c r="AV37" s="33">
        <v>7</v>
      </c>
      <c r="AW37" s="33">
        <v>8</v>
      </c>
      <c r="AX37" s="33"/>
      <c r="AY37" s="1"/>
      <c r="AZ37" s="1"/>
      <c r="BA37" s="1"/>
      <c r="BB37" s="1"/>
      <c r="BC37" s="1"/>
      <c r="BD37" s="1"/>
      <c r="BE37" s="1"/>
      <c r="BF37" s="33">
        <v>30</v>
      </c>
      <c r="BG37" s="33"/>
    </row>
    <row r="38" spans="1:59">
      <c r="A38" s="1" t="s">
        <v>305</v>
      </c>
      <c r="B38" s="1" t="s">
        <v>74</v>
      </c>
      <c r="C38" s="2" t="s">
        <v>306</v>
      </c>
      <c r="D38" s="1" t="s">
        <v>744</v>
      </c>
      <c r="E38" s="12">
        <v>42579</v>
      </c>
      <c r="F38" s="26" t="s">
        <v>10</v>
      </c>
      <c r="G38" s="12"/>
      <c r="H38" s="2" t="s">
        <v>713</v>
      </c>
      <c r="I38" s="35" t="s">
        <v>604</v>
      </c>
      <c r="J38" s="35" t="s">
        <v>601</v>
      </c>
      <c r="K38" s="35"/>
      <c r="L38" s="35"/>
      <c r="M38" s="35" t="s">
        <v>601</v>
      </c>
      <c r="N38" s="35" t="s">
        <v>601</v>
      </c>
      <c r="O38" s="38">
        <f>(I38*'Posities per Display'!$G$2)+(J38*'Posities per Display'!$G$8)+(L38*'Posities per Display'!$G$7)+(K38*'Posities per Display'!$G$10)+(M38*('Posities per Display'!$G$9-45))</f>
        <v>650</v>
      </c>
      <c r="P38" s="38">
        <f>(N38*'Posities per Display'!$G$12)+(M38*('Posities per Display'!$G$9-45))</f>
        <v>135</v>
      </c>
      <c r="Q38" s="43">
        <f t="shared" si="3"/>
        <v>395</v>
      </c>
      <c r="R38" s="1">
        <f t="shared" si="4"/>
        <v>180</v>
      </c>
      <c r="S38" s="1">
        <f t="shared" si="5"/>
        <v>75</v>
      </c>
      <c r="T38" s="45">
        <f t="shared" si="6"/>
        <v>0.60769230769230764</v>
      </c>
      <c r="U38" s="45">
        <f t="shared" si="7"/>
        <v>0.27692307692307694</v>
      </c>
      <c r="V38" s="45">
        <f t="shared" si="8"/>
        <v>0.11538461538461539</v>
      </c>
      <c r="W38" s="33">
        <v>25</v>
      </c>
      <c r="X38" s="33">
        <v>30</v>
      </c>
      <c r="Y38" s="33">
        <v>15</v>
      </c>
      <c r="Z38" s="33">
        <v>15</v>
      </c>
      <c r="AA38" s="33">
        <v>15</v>
      </c>
      <c r="AB38" s="33">
        <v>15</v>
      </c>
      <c r="AC38" s="33">
        <v>15</v>
      </c>
      <c r="AD38" s="33">
        <v>15</v>
      </c>
      <c r="AE38" s="33">
        <v>15</v>
      </c>
      <c r="AF38" s="33">
        <v>15</v>
      </c>
      <c r="AG38" s="33">
        <v>15</v>
      </c>
      <c r="AH38" s="33">
        <v>15</v>
      </c>
      <c r="AI38" s="33">
        <v>35</v>
      </c>
      <c r="AJ38" s="33">
        <v>7</v>
      </c>
      <c r="AK38" s="33">
        <v>8</v>
      </c>
      <c r="AL38" s="33"/>
      <c r="AM38" s="1"/>
      <c r="AN38" s="1"/>
      <c r="AO38" s="1"/>
      <c r="AP38" s="1"/>
      <c r="AQ38" s="1"/>
      <c r="AR38" s="1"/>
      <c r="AS38" s="1"/>
      <c r="AT38" s="33">
        <v>30</v>
      </c>
      <c r="AU38" s="33"/>
      <c r="AV38" s="33">
        <v>7</v>
      </c>
      <c r="AW38" s="33">
        <v>8</v>
      </c>
      <c r="AX38" s="33"/>
      <c r="AY38" s="1"/>
      <c r="AZ38" s="1"/>
      <c r="BA38" s="1"/>
      <c r="BB38" s="1"/>
      <c r="BC38" s="1"/>
      <c r="BD38" s="1"/>
      <c r="BE38" s="1"/>
      <c r="BF38" s="33">
        <v>30</v>
      </c>
      <c r="BG38" s="33"/>
    </row>
    <row r="39" spans="1:59">
      <c r="A39" s="1" t="s">
        <v>307</v>
      </c>
      <c r="B39" s="1" t="s">
        <v>74</v>
      </c>
      <c r="C39" s="2" t="s">
        <v>308</v>
      </c>
      <c r="D39" s="1" t="s">
        <v>745</v>
      </c>
      <c r="E39" s="1"/>
      <c r="F39" s="26" t="s">
        <v>10</v>
      </c>
      <c r="G39" s="1"/>
      <c r="H39" s="2" t="s">
        <v>727</v>
      </c>
      <c r="I39" s="35" t="s">
        <v>648</v>
      </c>
      <c r="J39" s="35"/>
      <c r="K39" s="35"/>
      <c r="L39" s="35"/>
      <c r="M39" s="35"/>
      <c r="N39" s="35" t="s">
        <v>601</v>
      </c>
      <c r="O39" s="38">
        <f>(I39*'Posities per Display'!$G$2)+(J39*'Posities per Display'!$G$8)+(L39*'Posities per Display'!$G$7)+(K39*'Posities per Display'!$G$10)+(M39*('Posities per Display'!$G$9-45))</f>
        <v>720</v>
      </c>
      <c r="P39" s="38">
        <f>(N39*'Posities per Display'!$G$12)+(M39*('Posities per Display'!$G$9-45))</f>
        <v>90</v>
      </c>
      <c r="Q39" s="43">
        <f t="shared" si="3"/>
        <v>465</v>
      </c>
      <c r="R39" s="1">
        <f t="shared" si="4"/>
        <v>180</v>
      </c>
      <c r="S39" s="1">
        <f t="shared" si="5"/>
        <v>75</v>
      </c>
      <c r="T39" s="45">
        <f t="shared" si="6"/>
        <v>0.64583333333333337</v>
      </c>
      <c r="U39" s="45">
        <f t="shared" si="7"/>
        <v>0.25</v>
      </c>
      <c r="V39" s="45">
        <f t="shared" si="8"/>
        <v>0.10416666666666667</v>
      </c>
      <c r="W39" s="33">
        <v>25</v>
      </c>
      <c r="X39" s="33">
        <v>30</v>
      </c>
      <c r="Y39" s="33">
        <v>15</v>
      </c>
      <c r="Z39" s="33">
        <v>15</v>
      </c>
      <c r="AA39" s="33">
        <v>15</v>
      </c>
      <c r="AB39" s="33">
        <v>15</v>
      </c>
      <c r="AC39" s="33">
        <v>15</v>
      </c>
      <c r="AD39" s="33">
        <v>15</v>
      </c>
      <c r="AE39" s="33">
        <v>15</v>
      </c>
      <c r="AF39" s="33">
        <v>15</v>
      </c>
      <c r="AG39" s="33">
        <v>15</v>
      </c>
      <c r="AH39" s="33">
        <v>15</v>
      </c>
      <c r="AI39" s="33">
        <v>35</v>
      </c>
      <c r="AJ39" s="33">
        <v>7</v>
      </c>
      <c r="AK39" s="33">
        <v>8</v>
      </c>
      <c r="AL39" s="33"/>
      <c r="AM39" s="1"/>
      <c r="AN39" s="1"/>
      <c r="AO39" s="1"/>
      <c r="AP39" s="1"/>
      <c r="AQ39" s="1"/>
      <c r="AR39" s="1"/>
      <c r="AS39" s="1"/>
      <c r="AT39" s="33">
        <v>30</v>
      </c>
      <c r="AU39" s="33"/>
      <c r="AV39" s="33">
        <v>7</v>
      </c>
      <c r="AW39" s="33">
        <v>8</v>
      </c>
      <c r="AX39" s="33"/>
      <c r="AY39" s="1"/>
      <c r="AZ39" s="1"/>
      <c r="BA39" s="1"/>
      <c r="BB39" s="1"/>
      <c r="BC39" s="1"/>
      <c r="BD39" s="1"/>
      <c r="BE39" s="1"/>
      <c r="BF39" s="33">
        <v>30</v>
      </c>
      <c r="BG39" s="33"/>
    </row>
    <row r="40" spans="1:59">
      <c r="A40" s="1" t="s">
        <v>317</v>
      </c>
      <c r="B40" s="1" t="s">
        <v>74</v>
      </c>
      <c r="C40" s="2" t="s">
        <v>318</v>
      </c>
      <c r="D40" s="1" t="s">
        <v>746</v>
      </c>
      <c r="E40" s="1"/>
      <c r="F40" s="26" t="s">
        <v>10</v>
      </c>
      <c r="G40" s="1"/>
      <c r="H40" s="2" t="s">
        <v>640</v>
      </c>
      <c r="I40" s="35" t="s">
        <v>670</v>
      </c>
      <c r="J40" s="35" t="s">
        <v>601</v>
      </c>
      <c r="K40" s="35"/>
      <c r="L40" s="35"/>
      <c r="M40" s="35"/>
      <c r="N40" s="35" t="s">
        <v>601</v>
      </c>
      <c r="O40" s="38">
        <f>(I40*'Posities per Display'!$G$2)+(J40*'Posities per Display'!$G$8)+(L40*'Posities per Display'!$G$7)+(K40*'Posities per Display'!$G$10)+(M40*('Posities per Display'!$G$9-45))</f>
        <v>685</v>
      </c>
      <c r="P40" s="38">
        <f>(N40*'Posities per Display'!$G$12)+(M40*('Posities per Display'!$G$9-45))</f>
        <v>90</v>
      </c>
      <c r="Q40" s="43">
        <f t="shared" si="3"/>
        <v>430</v>
      </c>
      <c r="R40" s="1">
        <f t="shared" si="4"/>
        <v>180</v>
      </c>
      <c r="S40" s="1">
        <f t="shared" si="5"/>
        <v>75</v>
      </c>
      <c r="T40" s="45">
        <f t="shared" si="6"/>
        <v>0.62773722627737227</v>
      </c>
      <c r="U40" s="45">
        <f t="shared" si="7"/>
        <v>0.26277372262773724</v>
      </c>
      <c r="V40" s="45">
        <f t="shared" si="8"/>
        <v>0.10948905109489052</v>
      </c>
      <c r="W40" s="33">
        <v>25</v>
      </c>
      <c r="X40" s="33">
        <v>30</v>
      </c>
      <c r="Y40" s="33">
        <v>15</v>
      </c>
      <c r="Z40" s="33">
        <v>15</v>
      </c>
      <c r="AA40" s="33">
        <v>15</v>
      </c>
      <c r="AB40" s="33">
        <v>15</v>
      </c>
      <c r="AC40" s="33">
        <v>15</v>
      </c>
      <c r="AD40" s="33">
        <v>15</v>
      </c>
      <c r="AE40" s="33">
        <v>15</v>
      </c>
      <c r="AF40" s="33">
        <v>15</v>
      </c>
      <c r="AG40" s="33">
        <v>15</v>
      </c>
      <c r="AH40" s="33">
        <v>15</v>
      </c>
      <c r="AI40" s="33">
        <v>35</v>
      </c>
      <c r="AJ40" s="33">
        <v>7</v>
      </c>
      <c r="AK40" s="33">
        <v>8</v>
      </c>
      <c r="AL40" s="33"/>
      <c r="AM40" s="1"/>
      <c r="AN40" s="1"/>
      <c r="AO40" s="1"/>
      <c r="AP40" s="1"/>
      <c r="AQ40" s="1"/>
      <c r="AR40" s="1"/>
      <c r="AS40" s="1"/>
      <c r="AT40" s="33">
        <v>30</v>
      </c>
      <c r="AU40" s="33"/>
      <c r="AV40" s="33">
        <v>7</v>
      </c>
      <c r="AW40" s="33">
        <v>8</v>
      </c>
      <c r="AX40" s="33"/>
      <c r="AY40" s="1"/>
      <c r="AZ40" s="1"/>
      <c r="BA40" s="1"/>
      <c r="BB40" s="1"/>
      <c r="BC40" s="1"/>
      <c r="BD40" s="1"/>
      <c r="BE40" s="1"/>
      <c r="BF40" s="33">
        <v>30</v>
      </c>
      <c r="BG40" s="33"/>
    </row>
    <row r="41" spans="1:59">
      <c r="A41" s="1" t="s">
        <v>325</v>
      </c>
      <c r="B41" s="1" t="s">
        <v>74</v>
      </c>
      <c r="C41" s="2" t="s">
        <v>326</v>
      </c>
      <c r="D41" s="1" t="s">
        <v>747</v>
      </c>
      <c r="E41" s="19" t="s">
        <v>748</v>
      </c>
      <c r="F41" s="26" t="s">
        <v>10</v>
      </c>
      <c r="G41" s="19"/>
      <c r="H41" s="2" t="s">
        <v>727</v>
      </c>
      <c r="I41" s="35" t="s">
        <v>648</v>
      </c>
      <c r="J41" s="35"/>
      <c r="K41" s="35"/>
      <c r="L41" s="35"/>
      <c r="M41" s="35"/>
      <c r="N41" s="35" t="s">
        <v>601</v>
      </c>
      <c r="O41" s="38">
        <f>(I41*'Posities per Display'!$G$2)+(J41*'Posities per Display'!$G$8)+(L41*'Posities per Display'!$G$7)+(K41*'Posities per Display'!$G$10)+(M41*('Posities per Display'!$G$9-45))</f>
        <v>720</v>
      </c>
      <c r="P41" s="38">
        <f>(N41*'Posities per Display'!$G$12)+(M41*('Posities per Display'!$G$9-45))</f>
        <v>90</v>
      </c>
      <c r="Q41" s="43">
        <f t="shared" si="3"/>
        <v>465</v>
      </c>
      <c r="R41" s="1">
        <f t="shared" si="4"/>
        <v>180</v>
      </c>
      <c r="S41" s="1">
        <f t="shared" si="5"/>
        <v>75</v>
      </c>
      <c r="T41" s="45">
        <f t="shared" si="6"/>
        <v>0.64583333333333337</v>
      </c>
      <c r="U41" s="45">
        <f t="shared" si="7"/>
        <v>0.25</v>
      </c>
      <c r="V41" s="45">
        <f t="shared" si="8"/>
        <v>0.10416666666666667</v>
      </c>
      <c r="W41" s="33">
        <v>25</v>
      </c>
      <c r="X41" s="33">
        <v>30</v>
      </c>
      <c r="Y41" s="33">
        <v>15</v>
      </c>
      <c r="Z41" s="33">
        <v>15</v>
      </c>
      <c r="AA41" s="33">
        <v>15</v>
      </c>
      <c r="AB41" s="33">
        <v>15</v>
      </c>
      <c r="AC41" s="33">
        <v>15</v>
      </c>
      <c r="AD41" s="33">
        <v>15</v>
      </c>
      <c r="AE41" s="33">
        <v>15</v>
      </c>
      <c r="AF41" s="33">
        <v>15</v>
      </c>
      <c r="AG41" s="33">
        <v>15</v>
      </c>
      <c r="AH41" s="33">
        <v>15</v>
      </c>
      <c r="AI41" s="33">
        <v>35</v>
      </c>
      <c r="AJ41" s="33">
        <v>7</v>
      </c>
      <c r="AK41" s="33">
        <v>8</v>
      </c>
      <c r="AL41" s="33"/>
      <c r="AM41" s="1"/>
      <c r="AN41" s="1"/>
      <c r="AO41" s="1"/>
      <c r="AP41" s="1"/>
      <c r="AQ41" s="1"/>
      <c r="AR41" s="1"/>
      <c r="AS41" s="1"/>
      <c r="AT41" s="33">
        <v>30</v>
      </c>
      <c r="AU41" s="33"/>
      <c r="AV41" s="33">
        <v>7</v>
      </c>
      <c r="AW41" s="33">
        <v>8</v>
      </c>
      <c r="AX41" s="33"/>
      <c r="AY41" s="1"/>
      <c r="AZ41" s="1"/>
      <c r="BA41" s="1"/>
      <c r="BB41" s="1"/>
      <c r="BC41" s="1"/>
      <c r="BD41" s="1"/>
      <c r="BE41" s="1"/>
      <c r="BF41" s="33">
        <v>30</v>
      </c>
      <c r="BG41" s="33"/>
    </row>
    <row r="42" spans="1:59">
      <c r="A42" s="1" t="s">
        <v>327</v>
      </c>
      <c r="B42" s="1" t="s">
        <v>74</v>
      </c>
      <c r="C42" s="2" t="s">
        <v>328</v>
      </c>
      <c r="D42" s="1" t="s">
        <v>749</v>
      </c>
      <c r="E42" s="1"/>
      <c r="F42" s="26" t="s">
        <v>10</v>
      </c>
      <c r="G42" s="1"/>
      <c r="H42" s="2" t="s">
        <v>599</v>
      </c>
      <c r="I42" s="35" t="s">
        <v>600</v>
      </c>
      <c r="J42" s="35"/>
      <c r="K42" s="35"/>
      <c r="L42" s="35"/>
      <c r="M42" s="35"/>
      <c r="N42" s="35" t="s">
        <v>601</v>
      </c>
      <c r="O42" s="38">
        <f>(I42*'Posities per Display'!$G$2)+(J42*'Posities per Display'!$G$8)+(L42*'Posities per Display'!$G$7)+(K42*'Posities per Display'!$G$10)+(M42*('Posities per Display'!$G$9-45))</f>
        <v>480</v>
      </c>
      <c r="P42" s="38">
        <f>(N42*'Posities per Display'!$G$12)+(M42*('Posities per Display'!$G$9-45))</f>
        <v>90</v>
      </c>
      <c r="Q42" s="43">
        <f t="shared" si="3"/>
        <v>225</v>
      </c>
      <c r="R42" s="1">
        <f t="shared" si="4"/>
        <v>180</v>
      </c>
      <c r="S42" s="1">
        <f t="shared" si="5"/>
        <v>75</v>
      </c>
      <c r="T42" s="45">
        <f t="shared" si="6"/>
        <v>0.46875</v>
      </c>
      <c r="U42" s="45">
        <f t="shared" si="7"/>
        <v>0.375</v>
      </c>
      <c r="V42" s="45">
        <f t="shared" si="8"/>
        <v>0.15625</v>
      </c>
      <c r="W42" s="33">
        <v>25</v>
      </c>
      <c r="X42" s="33">
        <v>30</v>
      </c>
      <c r="Y42" s="33">
        <v>15</v>
      </c>
      <c r="Z42" s="33">
        <v>15</v>
      </c>
      <c r="AA42" s="33">
        <v>15</v>
      </c>
      <c r="AB42" s="33">
        <v>15</v>
      </c>
      <c r="AC42" s="33">
        <v>15</v>
      </c>
      <c r="AD42" s="33">
        <v>15</v>
      </c>
      <c r="AE42" s="33">
        <v>15</v>
      </c>
      <c r="AF42" s="33">
        <v>15</v>
      </c>
      <c r="AG42" s="33">
        <v>15</v>
      </c>
      <c r="AH42" s="33">
        <v>15</v>
      </c>
      <c r="AI42" s="33">
        <v>35</v>
      </c>
      <c r="AJ42" s="33">
        <v>7</v>
      </c>
      <c r="AK42" s="33">
        <v>8</v>
      </c>
      <c r="AL42" s="33"/>
      <c r="AM42" s="1"/>
      <c r="AN42" s="1"/>
      <c r="AO42" s="1"/>
      <c r="AP42" s="1"/>
      <c r="AQ42" s="1"/>
      <c r="AR42" s="1"/>
      <c r="AS42" s="1"/>
      <c r="AT42" s="33">
        <v>30</v>
      </c>
      <c r="AU42" s="33"/>
      <c r="AV42" s="33">
        <v>7</v>
      </c>
      <c r="AW42" s="33">
        <v>8</v>
      </c>
      <c r="AX42" s="33"/>
      <c r="AY42" s="1"/>
      <c r="AZ42" s="1"/>
      <c r="BA42" s="1"/>
      <c r="BB42" s="1"/>
      <c r="BC42" s="1"/>
      <c r="BD42" s="1"/>
      <c r="BE42" s="1"/>
      <c r="BF42" s="33">
        <v>30</v>
      </c>
      <c r="BG42" s="33"/>
    </row>
    <row r="43" spans="1:59">
      <c r="A43" s="1" t="s">
        <v>339</v>
      </c>
      <c r="B43" s="1" t="s">
        <v>74</v>
      </c>
      <c r="C43" s="2" t="s">
        <v>340</v>
      </c>
      <c r="D43" s="1" t="s">
        <v>750</v>
      </c>
      <c r="E43" s="4"/>
      <c r="F43" s="26" t="s">
        <v>10</v>
      </c>
      <c r="G43" s="4"/>
      <c r="H43" s="2" t="s">
        <v>751</v>
      </c>
      <c r="I43" s="35" t="s">
        <v>600</v>
      </c>
      <c r="J43" s="35" t="s">
        <v>613</v>
      </c>
      <c r="K43" s="35"/>
      <c r="L43" s="35"/>
      <c r="M43" s="35"/>
      <c r="N43" s="35" t="s">
        <v>601</v>
      </c>
      <c r="O43" s="38">
        <f>(I43*'Posities per Display'!$G$2)+(J43*'Posities per Display'!$G$8)+(L43*'Posities per Display'!$G$7)+(K43*'Posities per Display'!$G$10)+(M43*('Posities per Display'!$G$9-45))</f>
        <v>570</v>
      </c>
      <c r="P43" s="38">
        <f>(N43*'Posities per Display'!$G$12)+(M43*('Posities per Display'!$G$9-45))</f>
        <v>90</v>
      </c>
      <c r="Q43" s="43">
        <f t="shared" si="3"/>
        <v>315</v>
      </c>
      <c r="R43" s="1">
        <f t="shared" si="4"/>
        <v>180</v>
      </c>
      <c r="S43" s="1">
        <f t="shared" si="5"/>
        <v>75</v>
      </c>
      <c r="T43" s="45">
        <f t="shared" si="6"/>
        <v>0.55263157894736847</v>
      </c>
      <c r="U43" s="45">
        <f t="shared" si="7"/>
        <v>0.31578947368421051</v>
      </c>
      <c r="V43" s="45">
        <f t="shared" si="8"/>
        <v>0.13157894736842105</v>
      </c>
      <c r="W43" s="33">
        <v>25</v>
      </c>
      <c r="X43" s="33">
        <v>30</v>
      </c>
      <c r="Y43" s="33">
        <v>15</v>
      </c>
      <c r="Z43" s="33">
        <v>15</v>
      </c>
      <c r="AA43" s="33">
        <v>15</v>
      </c>
      <c r="AB43" s="33">
        <v>15</v>
      </c>
      <c r="AC43" s="33">
        <v>15</v>
      </c>
      <c r="AD43" s="33">
        <v>15</v>
      </c>
      <c r="AE43" s="33">
        <v>15</v>
      </c>
      <c r="AF43" s="33">
        <v>15</v>
      </c>
      <c r="AG43" s="33">
        <v>15</v>
      </c>
      <c r="AH43" s="33">
        <v>15</v>
      </c>
      <c r="AI43" s="33">
        <v>35</v>
      </c>
      <c r="AJ43" s="33">
        <v>7</v>
      </c>
      <c r="AK43" s="33">
        <v>8</v>
      </c>
      <c r="AL43" s="33"/>
      <c r="AM43" s="1"/>
      <c r="AN43" s="1"/>
      <c r="AO43" s="1"/>
      <c r="AP43" s="1"/>
      <c r="AQ43" s="1"/>
      <c r="AR43" s="1"/>
      <c r="AS43" s="1"/>
      <c r="AT43" s="33">
        <v>30</v>
      </c>
      <c r="AU43" s="33"/>
      <c r="AV43" s="33">
        <v>7</v>
      </c>
      <c r="AW43" s="33">
        <v>8</v>
      </c>
      <c r="AX43" s="33"/>
      <c r="AY43" s="1"/>
      <c r="AZ43" s="1"/>
      <c r="BA43" s="1"/>
      <c r="BB43" s="1"/>
      <c r="BC43" s="1"/>
      <c r="BD43" s="1"/>
      <c r="BE43" s="1"/>
      <c r="BF43" s="33">
        <v>30</v>
      </c>
      <c r="BG43" s="33"/>
    </row>
    <row r="44" spans="1:59">
      <c r="A44" s="1" t="s">
        <v>345</v>
      </c>
      <c r="B44" s="1" t="s">
        <v>74</v>
      </c>
      <c r="C44" s="2" t="s">
        <v>346</v>
      </c>
      <c r="D44" s="1" t="s">
        <v>752</v>
      </c>
      <c r="E44" s="4"/>
      <c r="F44" s="26" t="s">
        <v>10</v>
      </c>
      <c r="G44" s="4"/>
      <c r="H44" s="2" t="s">
        <v>662</v>
      </c>
      <c r="I44" s="35" t="s">
        <v>600</v>
      </c>
      <c r="J44" s="35" t="s">
        <v>612</v>
      </c>
      <c r="K44" s="35"/>
      <c r="L44" s="35"/>
      <c r="M44" s="35"/>
      <c r="N44" s="35" t="s">
        <v>601</v>
      </c>
      <c r="O44" s="38">
        <f>(I44*'Posities per Display'!$G$2)+(J44*'Posities per Display'!$G$8)+(L44*'Posities per Display'!$G$7)+(K44*'Posities per Display'!$G$10)+(M44*('Posities per Display'!$G$9-45))</f>
        <v>615</v>
      </c>
      <c r="P44" s="38">
        <f>(N44*'Posities per Display'!$G$12)+(M44*('Posities per Display'!$G$9-45))</f>
        <v>90</v>
      </c>
      <c r="Q44" s="43">
        <f t="shared" si="3"/>
        <v>360</v>
      </c>
      <c r="R44" s="1">
        <f t="shared" si="4"/>
        <v>180</v>
      </c>
      <c r="S44" s="1">
        <f t="shared" si="5"/>
        <v>75</v>
      </c>
      <c r="T44" s="45">
        <f t="shared" si="6"/>
        <v>0.58536585365853655</v>
      </c>
      <c r="U44" s="45">
        <f t="shared" si="7"/>
        <v>0.29268292682926828</v>
      </c>
      <c r="V44" s="45">
        <f t="shared" si="8"/>
        <v>0.12195121951219512</v>
      </c>
      <c r="W44" s="33">
        <v>25</v>
      </c>
      <c r="X44" s="33">
        <v>30</v>
      </c>
      <c r="Y44" s="33">
        <v>15</v>
      </c>
      <c r="Z44" s="33">
        <v>15</v>
      </c>
      <c r="AA44" s="33">
        <v>15</v>
      </c>
      <c r="AB44" s="33">
        <v>15</v>
      </c>
      <c r="AC44" s="33">
        <v>15</v>
      </c>
      <c r="AD44" s="33">
        <v>15</v>
      </c>
      <c r="AE44" s="33">
        <v>15</v>
      </c>
      <c r="AF44" s="33">
        <v>15</v>
      </c>
      <c r="AG44" s="33">
        <v>15</v>
      </c>
      <c r="AH44" s="33">
        <v>15</v>
      </c>
      <c r="AI44" s="33">
        <v>35</v>
      </c>
      <c r="AJ44" s="33">
        <v>7</v>
      </c>
      <c r="AK44" s="33">
        <v>8</v>
      </c>
      <c r="AL44" s="33"/>
      <c r="AM44" s="1"/>
      <c r="AN44" s="1"/>
      <c r="AO44" s="1"/>
      <c r="AP44" s="1"/>
      <c r="AQ44" s="1"/>
      <c r="AR44" s="1"/>
      <c r="AS44" s="1"/>
      <c r="AT44" s="33">
        <v>30</v>
      </c>
      <c r="AU44" s="33"/>
      <c r="AV44" s="33">
        <v>7</v>
      </c>
      <c r="AW44" s="33">
        <v>8</v>
      </c>
      <c r="AX44" s="33"/>
      <c r="AY44" s="1"/>
      <c r="AZ44" s="1"/>
      <c r="BA44" s="1"/>
      <c r="BB44" s="1"/>
      <c r="BC44" s="1"/>
      <c r="BD44" s="1"/>
      <c r="BE44" s="1"/>
      <c r="BF44" s="33">
        <v>30</v>
      </c>
      <c r="BG44" s="33"/>
    </row>
    <row r="45" spans="1:59">
      <c r="A45" s="1" t="s">
        <v>349</v>
      </c>
      <c r="B45" s="1" t="s">
        <v>74</v>
      </c>
      <c r="C45" s="2" t="s">
        <v>350</v>
      </c>
      <c r="D45" s="1" t="s">
        <v>753</v>
      </c>
      <c r="E45" s="11">
        <v>42776</v>
      </c>
      <c r="F45" s="26" t="s">
        <v>10</v>
      </c>
      <c r="G45" s="11"/>
      <c r="H45" s="2" t="s">
        <v>713</v>
      </c>
      <c r="I45" s="35" t="s">
        <v>604</v>
      </c>
      <c r="J45" s="35" t="s">
        <v>601</v>
      </c>
      <c r="K45" s="35"/>
      <c r="L45" s="35"/>
      <c r="M45" s="35" t="s">
        <v>601</v>
      </c>
      <c r="N45" s="35" t="s">
        <v>601</v>
      </c>
      <c r="O45" s="38">
        <f>(I45*'Posities per Display'!$G$2)+(J45*'Posities per Display'!$G$8)+(L45*'Posities per Display'!$G$7)+(K45*'Posities per Display'!$G$10)+(M45*('Posities per Display'!$G$9-45))</f>
        <v>650</v>
      </c>
      <c r="P45" s="38">
        <f>(N45*'Posities per Display'!$G$12)+(M45*('Posities per Display'!$G$9-45))</f>
        <v>135</v>
      </c>
      <c r="Q45" s="43">
        <f t="shared" si="3"/>
        <v>395</v>
      </c>
      <c r="R45" s="1">
        <f t="shared" si="4"/>
        <v>180</v>
      </c>
      <c r="S45" s="1">
        <f t="shared" si="5"/>
        <v>75</v>
      </c>
      <c r="T45" s="45">
        <f t="shared" si="6"/>
        <v>0.60769230769230764</v>
      </c>
      <c r="U45" s="45">
        <f t="shared" si="7"/>
        <v>0.27692307692307694</v>
      </c>
      <c r="V45" s="45">
        <f t="shared" si="8"/>
        <v>0.11538461538461539</v>
      </c>
      <c r="W45" s="33">
        <v>25</v>
      </c>
      <c r="X45" s="33">
        <v>30</v>
      </c>
      <c r="Y45" s="33">
        <v>15</v>
      </c>
      <c r="Z45" s="33">
        <v>15</v>
      </c>
      <c r="AA45" s="33">
        <v>15</v>
      </c>
      <c r="AB45" s="33">
        <v>15</v>
      </c>
      <c r="AC45" s="33">
        <v>15</v>
      </c>
      <c r="AD45" s="33">
        <v>15</v>
      </c>
      <c r="AE45" s="33">
        <v>15</v>
      </c>
      <c r="AF45" s="33">
        <v>15</v>
      </c>
      <c r="AG45" s="33">
        <v>15</v>
      </c>
      <c r="AH45" s="33">
        <v>15</v>
      </c>
      <c r="AI45" s="33">
        <v>35</v>
      </c>
      <c r="AJ45" s="33">
        <v>7</v>
      </c>
      <c r="AK45" s="33">
        <v>8</v>
      </c>
      <c r="AL45" s="33"/>
      <c r="AM45" s="1"/>
      <c r="AN45" s="1"/>
      <c r="AO45" s="1"/>
      <c r="AP45" s="1"/>
      <c r="AQ45" s="1"/>
      <c r="AR45" s="1"/>
      <c r="AS45" s="1"/>
      <c r="AT45" s="33">
        <v>30</v>
      </c>
      <c r="AU45" s="33"/>
      <c r="AV45" s="33">
        <v>7</v>
      </c>
      <c r="AW45" s="33">
        <v>8</v>
      </c>
      <c r="AX45" s="33"/>
      <c r="AY45" s="1"/>
      <c r="AZ45" s="1"/>
      <c r="BA45" s="1"/>
      <c r="BB45" s="1"/>
      <c r="BC45" s="1"/>
      <c r="BD45" s="1"/>
      <c r="BE45" s="1"/>
      <c r="BF45" s="33">
        <v>30</v>
      </c>
      <c r="BG45" s="33"/>
    </row>
    <row r="46" spans="1:59">
      <c r="A46" s="1" t="s">
        <v>381</v>
      </c>
      <c r="B46" s="1" t="s">
        <v>74</v>
      </c>
      <c r="C46" s="2" t="s">
        <v>382</v>
      </c>
      <c r="D46" s="1" t="s">
        <v>598</v>
      </c>
      <c r="E46" s="12">
        <v>42552</v>
      </c>
      <c r="F46" s="26" t="s">
        <v>10</v>
      </c>
      <c r="G46" s="12"/>
      <c r="H46" s="2" t="s">
        <v>754</v>
      </c>
      <c r="I46" s="35" t="s">
        <v>627</v>
      </c>
      <c r="J46" s="35" t="s">
        <v>755</v>
      </c>
      <c r="K46" s="35"/>
      <c r="L46" s="35"/>
      <c r="M46" s="35"/>
      <c r="N46" s="35" t="s">
        <v>601</v>
      </c>
      <c r="O46" s="38">
        <f>(I46*'Posities per Display'!$G$2)+(J46*'Posities per Display'!$G$8)+(L46*'Posities per Display'!$G$7)+(K46*'Posities per Display'!$G$10)+(M46*('Posities per Display'!$G$9-45))</f>
        <v>580</v>
      </c>
      <c r="P46" s="38">
        <f>(N46*'Posities per Display'!$G$12)+(M46*('Posities per Display'!$G$9-45))</f>
        <v>90</v>
      </c>
      <c r="Q46" s="43">
        <f t="shared" si="3"/>
        <v>325</v>
      </c>
      <c r="R46" s="1">
        <f t="shared" si="4"/>
        <v>180</v>
      </c>
      <c r="S46" s="1">
        <f t="shared" si="5"/>
        <v>75</v>
      </c>
      <c r="T46" s="45">
        <f t="shared" si="6"/>
        <v>0.56034482758620685</v>
      </c>
      <c r="U46" s="45">
        <f t="shared" si="7"/>
        <v>0.31034482758620691</v>
      </c>
      <c r="V46" s="45">
        <f t="shared" si="8"/>
        <v>0.12931034482758622</v>
      </c>
      <c r="W46" s="33">
        <v>25</v>
      </c>
      <c r="X46" s="33">
        <v>30</v>
      </c>
      <c r="Y46" s="33">
        <v>15</v>
      </c>
      <c r="Z46" s="33">
        <v>15</v>
      </c>
      <c r="AA46" s="33">
        <v>15</v>
      </c>
      <c r="AB46" s="33">
        <v>15</v>
      </c>
      <c r="AC46" s="33">
        <v>15</v>
      </c>
      <c r="AD46" s="33">
        <v>15</v>
      </c>
      <c r="AE46" s="33">
        <v>15</v>
      </c>
      <c r="AF46" s="33">
        <v>15</v>
      </c>
      <c r="AG46" s="33">
        <v>15</v>
      </c>
      <c r="AH46" s="33">
        <v>15</v>
      </c>
      <c r="AI46" s="33">
        <v>35</v>
      </c>
      <c r="AJ46" s="33">
        <v>7</v>
      </c>
      <c r="AK46" s="33">
        <v>8</v>
      </c>
      <c r="AL46" s="33"/>
      <c r="AM46" s="1"/>
      <c r="AN46" s="1"/>
      <c r="AO46" s="1"/>
      <c r="AP46" s="1"/>
      <c r="AQ46" s="1"/>
      <c r="AR46" s="1"/>
      <c r="AS46" s="1"/>
      <c r="AT46" s="33">
        <v>30</v>
      </c>
      <c r="AU46" s="33"/>
      <c r="AV46" s="33">
        <v>7</v>
      </c>
      <c r="AW46" s="33">
        <v>8</v>
      </c>
      <c r="AX46" s="33"/>
      <c r="AY46" s="1"/>
      <c r="AZ46" s="1"/>
      <c r="BA46" s="1"/>
      <c r="BB46" s="1"/>
      <c r="BC46" s="1"/>
      <c r="BD46" s="1"/>
      <c r="BE46" s="1"/>
      <c r="BF46" s="33">
        <v>30</v>
      </c>
      <c r="BG46" s="33"/>
    </row>
    <row r="47" spans="1:59">
      <c r="A47" s="1" t="s">
        <v>385</v>
      </c>
      <c r="B47" s="1" t="s">
        <v>74</v>
      </c>
      <c r="C47" s="2" t="s">
        <v>386</v>
      </c>
      <c r="D47" s="1" t="s">
        <v>695</v>
      </c>
      <c r="E47" s="4"/>
      <c r="F47" s="26" t="s">
        <v>10</v>
      </c>
      <c r="G47" s="4"/>
      <c r="H47" s="2" t="s">
        <v>727</v>
      </c>
      <c r="I47" s="35" t="s">
        <v>648</v>
      </c>
      <c r="J47" s="35"/>
      <c r="K47" s="35"/>
      <c r="L47" s="35"/>
      <c r="M47" s="35"/>
      <c r="N47" s="35" t="s">
        <v>601</v>
      </c>
      <c r="O47" s="38">
        <f>(I47*'Posities per Display'!$G$2)+(J47*'Posities per Display'!$G$8)+(L47*'Posities per Display'!$G$7)+(K47*'Posities per Display'!$G$10)+(M47*('Posities per Display'!$G$9-45))</f>
        <v>720</v>
      </c>
      <c r="P47" s="38">
        <f>(N47*'Posities per Display'!$G$12)+(M47*('Posities per Display'!$G$9-45))</f>
        <v>90</v>
      </c>
      <c r="Q47" s="43">
        <f t="shared" si="3"/>
        <v>465</v>
      </c>
      <c r="R47" s="1">
        <f t="shared" si="4"/>
        <v>180</v>
      </c>
      <c r="S47" s="1">
        <f t="shared" si="5"/>
        <v>75</v>
      </c>
      <c r="T47" s="45">
        <f t="shared" si="6"/>
        <v>0.64583333333333337</v>
      </c>
      <c r="U47" s="45">
        <f t="shared" si="7"/>
        <v>0.25</v>
      </c>
      <c r="V47" s="45">
        <f t="shared" si="8"/>
        <v>0.10416666666666667</v>
      </c>
      <c r="W47" s="33">
        <v>25</v>
      </c>
      <c r="X47" s="33">
        <v>30</v>
      </c>
      <c r="Y47" s="33">
        <v>15</v>
      </c>
      <c r="Z47" s="33">
        <v>15</v>
      </c>
      <c r="AA47" s="33">
        <v>15</v>
      </c>
      <c r="AB47" s="33">
        <v>15</v>
      </c>
      <c r="AC47" s="33">
        <v>15</v>
      </c>
      <c r="AD47" s="33">
        <v>15</v>
      </c>
      <c r="AE47" s="33">
        <v>15</v>
      </c>
      <c r="AF47" s="33">
        <v>15</v>
      </c>
      <c r="AG47" s="33">
        <v>15</v>
      </c>
      <c r="AH47" s="33">
        <v>15</v>
      </c>
      <c r="AI47" s="33">
        <v>35</v>
      </c>
      <c r="AJ47" s="33">
        <v>7</v>
      </c>
      <c r="AK47" s="33">
        <v>8</v>
      </c>
      <c r="AL47" s="33"/>
      <c r="AM47" s="1"/>
      <c r="AN47" s="1"/>
      <c r="AO47" s="1"/>
      <c r="AP47" s="1"/>
      <c r="AQ47" s="1"/>
      <c r="AR47" s="1"/>
      <c r="AS47" s="1"/>
      <c r="AT47" s="33">
        <v>30</v>
      </c>
      <c r="AU47" s="33"/>
      <c r="AV47" s="33">
        <v>7</v>
      </c>
      <c r="AW47" s="33">
        <v>8</v>
      </c>
      <c r="AX47" s="33"/>
      <c r="AY47" s="1"/>
      <c r="AZ47" s="1"/>
      <c r="BA47" s="1"/>
      <c r="BB47" s="1"/>
      <c r="BC47" s="1"/>
      <c r="BD47" s="1"/>
      <c r="BE47" s="1"/>
      <c r="BF47" s="33">
        <v>30</v>
      </c>
      <c r="BG47" s="33"/>
    </row>
    <row r="48" spans="1:59">
      <c r="A48" s="1" t="s">
        <v>397</v>
      </c>
      <c r="B48" s="1" t="s">
        <v>74</v>
      </c>
      <c r="C48" s="1" t="s">
        <v>398</v>
      </c>
      <c r="D48" s="1" t="s">
        <v>756</v>
      </c>
      <c r="E48" s="10" t="s">
        <v>757</v>
      </c>
      <c r="F48" s="26" t="s">
        <v>10</v>
      </c>
      <c r="G48" s="10"/>
      <c r="H48" s="1" t="s">
        <v>680</v>
      </c>
      <c r="I48" s="35" t="s">
        <v>670</v>
      </c>
      <c r="J48" s="35"/>
      <c r="K48" s="35"/>
      <c r="L48" s="35"/>
      <c r="M48" s="35" t="s">
        <v>601</v>
      </c>
      <c r="N48" s="35" t="s">
        <v>601</v>
      </c>
      <c r="O48" s="38">
        <f>(I48*'Posities per Display'!$G$2)+(J48*'Posities per Display'!$G$8)+(L48*'Posities per Display'!$G$7)+(K48*'Posities per Display'!$G$10)+(M48*('Posities per Display'!$G$9-45))</f>
        <v>685</v>
      </c>
      <c r="P48" s="38">
        <f>(N48*'Posities per Display'!$G$12)+(M48*('Posities per Display'!$G$9-45))</f>
        <v>135</v>
      </c>
      <c r="Q48" s="43">
        <f t="shared" si="3"/>
        <v>430</v>
      </c>
      <c r="R48" s="1">
        <f t="shared" si="4"/>
        <v>180</v>
      </c>
      <c r="S48" s="1">
        <f t="shared" si="5"/>
        <v>75</v>
      </c>
      <c r="T48" s="45">
        <f t="shared" si="6"/>
        <v>0.62773722627737227</v>
      </c>
      <c r="U48" s="45">
        <f t="shared" si="7"/>
        <v>0.26277372262773724</v>
      </c>
      <c r="V48" s="45">
        <f t="shared" si="8"/>
        <v>0.10948905109489052</v>
      </c>
      <c r="W48" s="33">
        <v>25</v>
      </c>
      <c r="X48" s="33">
        <v>30</v>
      </c>
      <c r="Y48" s="33">
        <v>15</v>
      </c>
      <c r="Z48" s="33">
        <v>15</v>
      </c>
      <c r="AA48" s="33">
        <v>15</v>
      </c>
      <c r="AB48" s="33">
        <v>15</v>
      </c>
      <c r="AC48" s="33">
        <v>15</v>
      </c>
      <c r="AD48" s="33">
        <v>15</v>
      </c>
      <c r="AE48" s="33">
        <v>15</v>
      </c>
      <c r="AF48" s="33">
        <v>15</v>
      </c>
      <c r="AG48" s="33">
        <v>15</v>
      </c>
      <c r="AH48" s="33">
        <v>15</v>
      </c>
      <c r="AI48" s="33">
        <v>35</v>
      </c>
      <c r="AJ48" s="33">
        <v>7</v>
      </c>
      <c r="AK48" s="33">
        <v>8</v>
      </c>
      <c r="AL48" s="33"/>
      <c r="AM48" s="1"/>
      <c r="AN48" s="1"/>
      <c r="AO48" s="1"/>
      <c r="AP48" s="1"/>
      <c r="AQ48" s="1"/>
      <c r="AR48" s="1"/>
      <c r="AS48" s="1"/>
      <c r="AT48" s="33">
        <v>30</v>
      </c>
      <c r="AU48" s="33"/>
      <c r="AV48" s="33">
        <v>7</v>
      </c>
      <c r="AW48" s="33">
        <v>8</v>
      </c>
      <c r="AX48" s="33"/>
      <c r="AY48" s="1"/>
      <c r="AZ48" s="1"/>
      <c r="BA48" s="1"/>
      <c r="BB48" s="1"/>
      <c r="BC48" s="1"/>
      <c r="BD48" s="1"/>
      <c r="BE48" s="1"/>
      <c r="BF48" s="33">
        <v>30</v>
      </c>
      <c r="BG48" s="33"/>
    </row>
    <row r="49" spans="1:59">
      <c r="A49" s="1" t="s">
        <v>401</v>
      </c>
      <c r="B49" s="1" t="s">
        <v>74</v>
      </c>
      <c r="C49" s="1" t="s">
        <v>402</v>
      </c>
      <c r="D49" s="1" t="s">
        <v>602</v>
      </c>
      <c r="E49" s="10" t="s">
        <v>758</v>
      </c>
      <c r="F49" s="26" t="s">
        <v>10</v>
      </c>
      <c r="G49" s="10"/>
      <c r="H49" s="1" t="s">
        <v>713</v>
      </c>
      <c r="I49" s="35" t="s">
        <v>604</v>
      </c>
      <c r="J49" s="35" t="s">
        <v>601</v>
      </c>
      <c r="K49" s="35"/>
      <c r="L49" s="35"/>
      <c r="M49" s="35" t="s">
        <v>601</v>
      </c>
      <c r="N49" s="35" t="s">
        <v>601</v>
      </c>
      <c r="O49" s="38">
        <f>(I49*'Posities per Display'!$G$2)+(J49*'Posities per Display'!$G$8)+(L49*'Posities per Display'!$G$7)+(K49*'Posities per Display'!$G$10)+(M49*('Posities per Display'!$G$9-45))</f>
        <v>650</v>
      </c>
      <c r="P49" s="38">
        <f>(N49*'Posities per Display'!$G$12)+(M49*('Posities per Display'!$G$9-45))</f>
        <v>135</v>
      </c>
      <c r="Q49" s="43">
        <f t="shared" si="3"/>
        <v>395</v>
      </c>
      <c r="R49" s="1">
        <f t="shared" si="4"/>
        <v>180</v>
      </c>
      <c r="S49" s="1">
        <f t="shared" si="5"/>
        <v>75</v>
      </c>
      <c r="T49" s="45">
        <f t="shared" si="6"/>
        <v>0.60769230769230764</v>
      </c>
      <c r="U49" s="45">
        <f t="shared" si="7"/>
        <v>0.27692307692307694</v>
      </c>
      <c r="V49" s="45">
        <f t="shared" si="8"/>
        <v>0.11538461538461539</v>
      </c>
      <c r="W49" s="33">
        <v>25</v>
      </c>
      <c r="X49" s="33">
        <v>30</v>
      </c>
      <c r="Y49" s="33">
        <v>15</v>
      </c>
      <c r="Z49" s="33">
        <v>15</v>
      </c>
      <c r="AA49" s="33">
        <v>15</v>
      </c>
      <c r="AB49" s="33">
        <v>15</v>
      </c>
      <c r="AC49" s="33">
        <v>15</v>
      </c>
      <c r="AD49" s="33">
        <v>15</v>
      </c>
      <c r="AE49" s="33">
        <v>15</v>
      </c>
      <c r="AF49" s="33">
        <v>15</v>
      </c>
      <c r="AG49" s="33">
        <v>15</v>
      </c>
      <c r="AH49" s="33">
        <v>15</v>
      </c>
      <c r="AI49" s="33">
        <v>35</v>
      </c>
      <c r="AJ49" s="33">
        <v>7</v>
      </c>
      <c r="AK49" s="33">
        <v>8</v>
      </c>
      <c r="AL49" s="33"/>
      <c r="AM49" s="1"/>
      <c r="AN49" s="1"/>
      <c r="AO49" s="1"/>
      <c r="AP49" s="1"/>
      <c r="AQ49" s="1"/>
      <c r="AR49" s="1"/>
      <c r="AS49" s="1"/>
      <c r="AT49" s="33">
        <v>30</v>
      </c>
      <c r="AU49" s="33"/>
      <c r="AV49" s="33">
        <v>7</v>
      </c>
      <c r="AW49" s="33">
        <v>8</v>
      </c>
      <c r="AX49" s="33"/>
      <c r="AY49" s="1"/>
      <c r="AZ49" s="1"/>
      <c r="BA49" s="1"/>
      <c r="BB49" s="1"/>
      <c r="BC49" s="1"/>
      <c r="BD49" s="1"/>
      <c r="BE49" s="1"/>
      <c r="BF49" s="33">
        <v>30</v>
      </c>
      <c r="BG49" s="33"/>
    </row>
    <row r="50" spans="1:59">
      <c r="A50" s="5" t="s">
        <v>403</v>
      </c>
      <c r="B50" s="5" t="s">
        <v>74</v>
      </c>
      <c r="C50" s="5" t="s">
        <v>404</v>
      </c>
      <c r="D50" s="5" t="s">
        <v>759</v>
      </c>
      <c r="E50" s="15" t="s">
        <v>760</v>
      </c>
      <c r="F50" s="26" t="s">
        <v>10</v>
      </c>
      <c r="G50" s="15"/>
      <c r="H50" s="5" t="s">
        <v>761</v>
      </c>
      <c r="I50" s="35" t="s">
        <v>600</v>
      </c>
      <c r="J50" s="35" t="s">
        <v>755</v>
      </c>
      <c r="K50" s="35"/>
      <c r="L50" s="35"/>
      <c r="M50" s="35" t="s">
        <v>601</v>
      </c>
      <c r="N50" s="35" t="s">
        <v>601</v>
      </c>
      <c r="O50" s="38">
        <f>(I50*'Posities per Display'!$G$2)+(J50*'Posities per Display'!$G$8)+(L50*'Posities per Display'!$G$7)+(K50*'Posities per Display'!$G$10)+(M50*('Posities per Display'!$G$9-45))</f>
        <v>705</v>
      </c>
      <c r="P50" s="38">
        <f>(N50*'Posities per Display'!$G$12)+(M50*('Posities per Display'!$G$9-45))</f>
        <v>135</v>
      </c>
      <c r="Q50" s="43">
        <f t="shared" si="3"/>
        <v>450</v>
      </c>
      <c r="R50" s="1">
        <f t="shared" si="4"/>
        <v>180</v>
      </c>
      <c r="S50" s="1">
        <f t="shared" si="5"/>
        <v>75</v>
      </c>
      <c r="T50" s="45">
        <f t="shared" si="6"/>
        <v>0.63829787234042556</v>
      </c>
      <c r="U50" s="45">
        <f t="shared" si="7"/>
        <v>0.25531914893617019</v>
      </c>
      <c r="V50" s="45">
        <f t="shared" si="8"/>
        <v>0.10638297872340426</v>
      </c>
      <c r="W50" s="33">
        <v>25</v>
      </c>
      <c r="X50" s="33">
        <v>30</v>
      </c>
      <c r="Y50" s="33">
        <v>15</v>
      </c>
      <c r="Z50" s="33">
        <v>15</v>
      </c>
      <c r="AA50" s="33">
        <v>15</v>
      </c>
      <c r="AB50" s="33">
        <v>15</v>
      </c>
      <c r="AC50" s="33">
        <v>15</v>
      </c>
      <c r="AD50" s="33">
        <v>15</v>
      </c>
      <c r="AE50" s="33">
        <v>15</v>
      </c>
      <c r="AF50" s="33">
        <v>15</v>
      </c>
      <c r="AG50" s="33">
        <v>15</v>
      </c>
      <c r="AH50" s="33">
        <v>15</v>
      </c>
      <c r="AI50" s="33">
        <v>35</v>
      </c>
      <c r="AJ50" s="33">
        <v>7</v>
      </c>
      <c r="AK50" s="33">
        <v>8</v>
      </c>
      <c r="AL50" s="33"/>
      <c r="AM50" s="1"/>
      <c r="AN50" s="1"/>
      <c r="AO50" s="1"/>
      <c r="AP50" s="1"/>
      <c r="AQ50" s="1"/>
      <c r="AR50" s="1"/>
      <c r="AS50" s="1"/>
      <c r="AT50" s="33">
        <v>30</v>
      </c>
      <c r="AU50" s="33"/>
      <c r="AV50" s="33">
        <v>7</v>
      </c>
      <c r="AW50" s="33">
        <v>8</v>
      </c>
      <c r="AX50" s="33"/>
      <c r="AY50" s="1"/>
      <c r="AZ50" s="1"/>
      <c r="BA50" s="1"/>
      <c r="BB50" s="1"/>
      <c r="BC50" s="1"/>
      <c r="BD50" s="1"/>
      <c r="BE50" s="1"/>
      <c r="BF50" s="33">
        <v>30</v>
      </c>
      <c r="BG50" s="33"/>
    </row>
    <row r="51" spans="1:59">
      <c r="A51" s="1" t="s">
        <v>431</v>
      </c>
      <c r="B51" s="1" t="s">
        <v>74</v>
      </c>
      <c r="C51" s="2" t="s">
        <v>432</v>
      </c>
      <c r="D51" s="1" t="s">
        <v>717</v>
      </c>
      <c r="E51" s="4"/>
      <c r="F51" s="26" t="s">
        <v>10</v>
      </c>
      <c r="G51" s="4"/>
      <c r="H51" s="1" t="s">
        <v>762</v>
      </c>
      <c r="I51" s="35" t="s">
        <v>604</v>
      </c>
      <c r="J51" s="35" t="s">
        <v>601</v>
      </c>
      <c r="K51" s="35" t="s">
        <v>601</v>
      </c>
      <c r="L51" s="35"/>
      <c r="M51" s="35"/>
      <c r="N51" s="35" t="s">
        <v>601</v>
      </c>
      <c r="O51" s="38">
        <f>(I51*'Posities per Display'!$G$2)+(J51*'Posities per Display'!$G$8)+(L51*'Posities per Display'!$G$7)+(K51*'Posities per Display'!$G$10)+(M51*('Posities per Display'!$G$9-45))</f>
        <v>645</v>
      </c>
      <c r="P51" s="38">
        <f>(N51*'Posities per Display'!$G$12)+(M51*('Posities per Display'!$G$9-45))</f>
        <v>90</v>
      </c>
      <c r="Q51" s="43">
        <f t="shared" si="3"/>
        <v>390</v>
      </c>
      <c r="R51" s="1">
        <f t="shared" si="4"/>
        <v>180</v>
      </c>
      <c r="S51" s="1">
        <f t="shared" si="5"/>
        <v>75</v>
      </c>
      <c r="T51" s="45">
        <f t="shared" si="6"/>
        <v>0.60465116279069764</v>
      </c>
      <c r="U51" s="45">
        <f t="shared" si="7"/>
        <v>0.27906976744186046</v>
      </c>
      <c r="V51" s="45">
        <f t="shared" si="8"/>
        <v>0.11627906976744186</v>
      </c>
      <c r="W51" s="33">
        <v>25</v>
      </c>
      <c r="X51" s="33">
        <v>30</v>
      </c>
      <c r="Y51" s="33">
        <v>15</v>
      </c>
      <c r="Z51" s="33">
        <v>15</v>
      </c>
      <c r="AA51" s="33">
        <v>15</v>
      </c>
      <c r="AB51" s="33">
        <v>15</v>
      </c>
      <c r="AC51" s="33">
        <v>15</v>
      </c>
      <c r="AD51" s="33">
        <v>15</v>
      </c>
      <c r="AE51" s="33">
        <v>15</v>
      </c>
      <c r="AF51" s="33">
        <v>15</v>
      </c>
      <c r="AG51" s="33">
        <v>15</v>
      </c>
      <c r="AH51" s="33">
        <v>15</v>
      </c>
      <c r="AI51" s="33">
        <v>35</v>
      </c>
      <c r="AJ51" s="33">
        <v>7</v>
      </c>
      <c r="AK51" s="33">
        <v>8</v>
      </c>
      <c r="AL51" s="33"/>
      <c r="AM51" s="1"/>
      <c r="AN51" s="1"/>
      <c r="AO51" s="1"/>
      <c r="AP51" s="1"/>
      <c r="AQ51" s="1"/>
      <c r="AR51" s="1"/>
      <c r="AS51" s="1"/>
      <c r="AT51" s="33">
        <v>30</v>
      </c>
      <c r="AU51" s="33"/>
      <c r="AV51" s="33">
        <v>7</v>
      </c>
      <c r="AW51" s="33">
        <v>8</v>
      </c>
      <c r="AX51" s="33"/>
      <c r="AY51" s="1"/>
      <c r="AZ51" s="1"/>
      <c r="BA51" s="1"/>
      <c r="BB51" s="1"/>
      <c r="BC51" s="1"/>
      <c r="BD51" s="1"/>
      <c r="BE51" s="1"/>
      <c r="BF51" s="33">
        <v>30</v>
      </c>
      <c r="BG51" s="33"/>
    </row>
    <row r="52" spans="1:59">
      <c r="A52" s="1" t="s">
        <v>437</v>
      </c>
      <c r="B52" s="1" t="s">
        <v>74</v>
      </c>
      <c r="C52" s="2" t="s">
        <v>438</v>
      </c>
      <c r="D52" s="1" t="s">
        <v>763</v>
      </c>
      <c r="E52" s="11">
        <v>42517</v>
      </c>
      <c r="F52" s="26" t="s">
        <v>10</v>
      </c>
      <c r="G52" s="11"/>
      <c r="H52" s="2" t="s">
        <v>713</v>
      </c>
      <c r="I52" s="35" t="s">
        <v>604</v>
      </c>
      <c r="J52" s="35" t="s">
        <v>601</v>
      </c>
      <c r="K52" s="35"/>
      <c r="L52" s="35"/>
      <c r="M52" s="35" t="s">
        <v>601</v>
      </c>
      <c r="N52" s="35" t="s">
        <v>601</v>
      </c>
      <c r="O52" s="38">
        <f>(I52*'Posities per Display'!$G$2)+(J52*'Posities per Display'!$G$8)+(L52*'Posities per Display'!$G$7)+(K52*'Posities per Display'!$G$10)+(M52*('Posities per Display'!$G$9-45))</f>
        <v>650</v>
      </c>
      <c r="P52" s="38">
        <f>(N52*'Posities per Display'!$G$12)+(M52*('Posities per Display'!$G$9-45))</f>
        <v>135</v>
      </c>
      <c r="Q52" s="43">
        <f t="shared" si="3"/>
        <v>395</v>
      </c>
      <c r="R52" s="1">
        <f t="shared" si="4"/>
        <v>180</v>
      </c>
      <c r="S52" s="1">
        <f t="shared" si="5"/>
        <v>75</v>
      </c>
      <c r="T52" s="45">
        <f t="shared" si="6"/>
        <v>0.60769230769230764</v>
      </c>
      <c r="U52" s="45">
        <f t="shared" si="7"/>
        <v>0.27692307692307694</v>
      </c>
      <c r="V52" s="45">
        <f t="shared" si="8"/>
        <v>0.11538461538461539</v>
      </c>
      <c r="W52" s="33">
        <v>25</v>
      </c>
      <c r="X52" s="33">
        <v>30</v>
      </c>
      <c r="Y52" s="33">
        <v>15</v>
      </c>
      <c r="Z52" s="33">
        <v>15</v>
      </c>
      <c r="AA52" s="33">
        <v>15</v>
      </c>
      <c r="AB52" s="33">
        <v>15</v>
      </c>
      <c r="AC52" s="33">
        <v>15</v>
      </c>
      <c r="AD52" s="33">
        <v>15</v>
      </c>
      <c r="AE52" s="33">
        <v>15</v>
      </c>
      <c r="AF52" s="33">
        <v>15</v>
      </c>
      <c r="AG52" s="33">
        <v>15</v>
      </c>
      <c r="AH52" s="33">
        <v>15</v>
      </c>
      <c r="AI52" s="33">
        <v>35</v>
      </c>
      <c r="AJ52" s="33">
        <v>7</v>
      </c>
      <c r="AK52" s="33">
        <v>8</v>
      </c>
      <c r="AL52" s="33"/>
      <c r="AM52" s="1"/>
      <c r="AN52" s="1"/>
      <c r="AO52" s="1"/>
      <c r="AP52" s="1"/>
      <c r="AQ52" s="1"/>
      <c r="AR52" s="1"/>
      <c r="AS52" s="1"/>
      <c r="AT52" s="33">
        <v>30</v>
      </c>
      <c r="AU52" s="33"/>
      <c r="AV52" s="33">
        <v>7</v>
      </c>
      <c r="AW52" s="33">
        <v>8</v>
      </c>
      <c r="AX52" s="33"/>
      <c r="AY52" s="1"/>
      <c r="AZ52" s="1"/>
      <c r="BA52" s="1"/>
      <c r="BB52" s="1"/>
      <c r="BC52" s="1"/>
      <c r="BD52" s="1"/>
      <c r="BE52" s="1"/>
      <c r="BF52" s="33">
        <v>30</v>
      </c>
      <c r="BG52" s="33"/>
    </row>
    <row r="53" spans="1:59">
      <c r="A53" s="1" t="s">
        <v>439</v>
      </c>
      <c r="B53" s="1" t="s">
        <v>74</v>
      </c>
      <c r="C53" s="2" t="s">
        <v>440</v>
      </c>
      <c r="D53" s="1" t="s">
        <v>764</v>
      </c>
      <c r="E53" s="4"/>
      <c r="F53" s="26" t="s">
        <v>10</v>
      </c>
      <c r="G53" s="4"/>
      <c r="H53" s="1" t="s">
        <v>765</v>
      </c>
      <c r="I53" s="35" t="s">
        <v>600</v>
      </c>
      <c r="J53" s="35" t="s">
        <v>612</v>
      </c>
      <c r="K53" s="35" t="s">
        <v>601</v>
      </c>
      <c r="L53" s="35"/>
      <c r="M53" s="35"/>
      <c r="N53" s="35" t="s">
        <v>601</v>
      </c>
      <c r="O53" s="38">
        <f>(I53*'Posities per Display'!$G$2)+(J53*'Posities per Display'!$G$8)+(L53*'Posities per Display'!$G$7)+(K53*'Posities per Display'!$G$10)+(M53*('Posities per Display'!$G$9-45))</f>
        <v>655</v>
      </c>
      <c r="P53" s="38">
        <f>(N53*'Posities per Display'!$G$12)+(M53*('Posities per Display'!$G$9-45))</f>
        <v>90</v>
      </c>
      <c r="Q53" s="43">
        <f t="shared" si="3"/>
        <v>400</v>
      </c>
      <c r="R53" s="1">
        <f t="shared" si="4"/>
        <v>180</v>
      </c>
      <c r="S53" s="1">
        <f t="shared" si="5"/>
        <v>75</v>
      </c>
      <c r="T53" s="45">
        <f t="shared" si="6"/>
        <v>0.61068702290076338</v>
      </c>
      <c r="U53" s="45">
        <f t="shared" si="7"/>
        <v>0.27480916030534353</v>
      </c>
      <c r="V53" s="45">
        <f t="shared" si="8"/>
        <v>0.11450381679389313</v>
      </c>
      <c r="W53" s="33">
        <v>25</v>
      </c>
      <c r="X53" s="33">
        <v>30</v>
      </c>
      <c r="Y53" s="33">
        <v>15</v>
      </c>
      <c r="Z53" s="33">
        <v>15</v>
      </c>
      <c r="AA53" s="33">
        <v>15</v>
      </c>
      <c r="AB53" s="33">
        <v>15</v>
      </c>
      <c r="AC53" s="33">
        <v>15</v>
      </c>
      <c r="AD53" s="33">
        <v>15</v>
      </c>
      <c r="AE53" s="33">
        <v>15</v>
      </c>
      <c r="AF53" s="33">
        <v>15</v>
      </c>
      <c r="AG53" s="33">
        <v>15</v>
      </c>
      <c r="AH53" s="33">
        <v>15</v>
      </c>
      <c r="AI53" s="33">
        <v>35</v>
      </c>
      <c r="AJ53" s="33">
        <v>7</v>
      </c>
      <c r="AK53" s="33">
        <v>8</v>
      </c>
      <c r="AL53" s="33"/>
      <c r="AM53" s="1"/>
      <c r="AN53" s="1"/>
      <c r="AO53" s="1"/>
      <c r="AP53" s="1"/>
      <c r="AQ53" s="1"/>
      <c r="AR53" s="1"/>
      <c r="AS53" s="1"/>
      <c r="AT53" s="33">
        <v>30</v>
      </c>
      <c r="AU53" s="33"/>
      <c r="AV53" s="33">
        <v>7</v>
      </c>
      <c r="AW53" s="33">
        <v>8</v>
      </c>
      <c r="AX53" s="33"/>
      <c r="AY53" s="1"/>
      <c r="AZ53" s="1"/>
      <c r="BA53" s="1"/>
      <c r="BB53" s="1"/>
      <c r="BC53" s="1"/>
      <c r="BD53" s="1"/>
      <c r="BE53" s="1"/>
      <c r="BF53" s="33">
        <v>30</v>
      </c>
      <c r="BG53" s="33"/>
    </row>
    <row r="54" spans="1:59">
      <c r="A54" s="1" t="s">
        <v>457</v>
      </c>
      <c r="B54" s="1" t="s">
        <v>74</v>
      </c>
      <c r="C54" s="2" t="s">
        <v>458</v>
      </c>
      <c r="D54" s="1" t="s">
        <v>766</v>
      </c>
      <c r="E54" s="4"/>
      <c r="F54" s="26" t="s">
        <v>10</v>
      </c>
      <c r="G54" s="4"/>
      <c r="H54" s="1" t="s">
        <v>767</v>
      </c>
      <c r="I54" s="35" t="s">
        <v>604</v>
      </c>
      <c r="J54" s="35" t="s">
        <v>613</v>
      </c>
      <c r="K54" s="35"/>
      <c r="L54" s="35"/>
      <c r="M54" s="35"/>
      <c r="N54" s="35" t="s">
        <v>601</v>
      </c>
      <c r="O54" s="38">
        <f>(I54*'Posities per Display'!$G$2)+(J54*'Posities per Display'!$G$8)+(L54*'Posities per Display'!$G$7)+(K54*'Posities per Display'!$G$10)+(M54*('Posities per Display'!$G$9-45))</f>
        <v>650</v>
      </c>
      <c r="P54" s="38">
        <f>(N54*'Posities per Display'!$G$12)+(M54*('Posities per Display'!$G$9-45))</f>
        <v>90</v>
      </c>
      <c r="Q54" s="43">
        <f t="shared" si="3"/>
        <v>395</v>
      </c>
      <c r="R54" s="1">
        <f t="shared" si="4"/>
        <v>180</v>
      </c>
      <c r="S54" s="1">
        <f t="shared" si="5"/>
        <v>75</v>
      </c>
      <c r="T54" s="45">
        <f t="shared" si="6"/>
        <v>0.60769230769230764</v>
      </c>
      <c r="U54" s="45">
        <f t="shared" si="7"/>
        <v>0.27692307692307694</v>
      </c>
      <c r="V54" s="45">
        <f t="shared" si="8"/>
        <v>0.11538461538461539</v>
      </c>
      <c r="W54" s="33">
        <v>25</v>
      </c>
      <c r="X54" s="33">
        <v>30</v>
      </c>
      <c r="Y54" s="33">
        <v>15</v>
      </c>
      <c r="Z54" s="33">
        <v>15</v>
      </c>
      <c r="AA54" s="33">
        <v>15</v>
      </c>
      <c r="AB54" s="33">
        <v>15</v>
      </c>
      <c r="AC54" s="33">
        <v>15</v>
      </c>
      <c r="AD54" s="33">
        <v>15</v>
      </c>
      <c r="AE54" s="33">
        <v>15</v>
      </c>
      <c r="AF54" s="33">
        <v>15</v>
      </c>
      <c r="AG54" s="33">
        <v>15</v>
      </c>
      <c r="AH54" s="33">
        <v>15</v>
      </c>
      <c r="AI54" s="33">
        <v>35</v>
      </c>
      <c r="AJ54" s="33">
        <v>7</v>
      </c>
      <c r="AK54" s="33">
        <v>8</v>
      </c>
      <c r="AL54" s="33"/>
      <c r="AM54" s="1"/>
      <c r="AN54" s="1"/>
      <c r="AO54" s="1"/>
      <c r="AP54" s="1"/>
      <c r="AQ54" s="1"/>
      <c r="AR54" s="1"/>
      <c r="AS54" s="1"/>
      <c r="AT54" s="33">
        <v>30</v>
      </c>
      <c r="AU54" s="33"/>
      <c r="AV54" s="33">
        <v>7</v>
      </c>
      <c r="AW54" s="33">
        <v>8</v>
      </c>
      <c r="AX54" s="33"/>
      <c r="AY54" s="1"/>
      <c r="AZ54" s="1"/>
      <c r="BA54" s="1"/>
      <c r="BB54" s="1"/>
      <c r="BC54" s="1"/>
      <c r="BD54" s="1"/>
      <c r="BE54" s="1"/>
      <c r="BF54" s="33">
        <v>30</v>
      </c>
      <c r="BG54" s="33"/>
    </row>
    <row r="55" spans="1:59">
      <c r="A55" s="1" t="s">
        <v>471</v>
      </c>
      <c r="B55" s="1" t="s">
        <v>74</v>
      </c>
      <c r="C55" s="2" t="s">
        <v>472</v>
      </c>
      <c r="D55" s="1" t="s">
        <v>768</v>
      </c>
      <c r="E55" s="4"/>
      <c r="F55" s="26" t="s">
        <v>10</v>
      </c>
      <c r="G55" s="4"/>
      <c r="H55" s="1" t="s">
        <v>769</v>
      </c>
      <c r="I55" s="35" t="s">
        <v>600</v>
      </c>
      <c r="J55" s="35" t="s">
        <v>613</v>
      </c>
      <c r="K55" s="35"/>
      <c r="L55" s="35"/>
      <c r="M55" s="35"/>
      <c r="N55" s="35" t="s">
        <v>601</v>
      </c>
      <c r="O55" s="38">
        <f>(I55*'Posities per Display'!$G$2)+(J55*'Posities per Display'!$G$8)+(L55*'Posities per Display'!$G$7)+(K55*'Posities per Display'!$G$10)+(M55*('Posities per Display'!$G$9-45))</f>
        <v>570</v>
      </c>
      <c r="P55" s="38">
        <f>(N55*'Posities per Display'!$G$12)+(M55*('Posities per Display'!$G$9-45))</f>
        <v>90</v>
      </c>
      <c r="Q55" s="43">
        <f t="shared" si="3"/>
        <v>315</v>
      </c>
      <c r="R55" s="1">
        <f t="shared" si="4"/>
        <v>180</v>
      </c>
      <c r="S55" s="1">
        <f t="shared" si="5"/>
        <v>75</v>
      </c>
      <c r="T55" s="45">
        <f t="shared" si="6"/>
        <v>0.55263157894736847</v>
      </c>
      <c r="U55" s="45">
        <f t="shared" si="7"/>
        <v>0.31578947368421051</v>
      </c>
      <c r="V55" s="45">
        <f t="shared" si="8"/>
        <v>0.13157894736842105</v>
      </c>
      <c r="W55" s="33">
        <v>25</v>
      </c>
      <c r="X55" s="33">
        <v>30</v>
      </c>
      <c r="Y55" s="33">
        <v>15</v>
      </c>
      <c r="Z55" s="33">
        <v>15</v>
      </c>
      <c r="AA55" s="33">
        <v>15</v>
      </c>
      <c r="AB55" s="33">
        <v>15</v>
      </c>
      <c r="AC55" s="33">
        <v>15</v>
      </c>
      <c r="AD55" s="33">
        <v>15</v>
      </c>
      <c r="AE55" s="33">
        <v>15</v>
      </c>
      <c r="AF55" s="33">
        <v>15</v>
      </c>
      <c r="AG55" s="33">
        <v>15</v>
      </c>
      <c r="AH55" s="33">
        <v>15</v>
      </c>
      <c r="AI55" s="33">
        <v>35</v>
      </c>
      <c r="AJ55" s="33">
        <v>7</v>
      </c>
      <c r="AK55" s="33">
        <v>8</v>
      </c>
      <c r="AL55" s="33"/>
      <c r="AM55" s="1"/>
      <c r="AN55" s="1"/>
      <c r="AO55" s="1"/>
      <c r="AP55" s="1"/>
      <c r="AQ55" s="1"/>
      <c r="AR55" s="1"/>
      <c r="AS55" s="1"/>
      <c r="AT55" s="33">
        <v>30</v>
      </c>
      <c r="AU55" s="33"/>
      <c r="AV55" s="33">
        <v>7</v>
      </c>
      <c r="AW55" s="33">
        <v>8</v>
      </c>
      <c r="AX55" s="33"/>
      <c r="AY55" s="1"/>
      <c r="AZ55" s="1"/>
      <c r="BA55" s="1"/>
      <c r="BB55" s="1"/>
      <c r="BC55" s="1"/>
      <c r="BD55" s="1"/>
      <c r="BE55" s="1"/>
      <c r="BF55" s="33">
        <v>30</v>
      </c>
      <c r="BG55" s="33"/>
    </row>
    <row r="56" spans="1:59">
      <c r="A56" s="1" t="s">
        <v>473</v>
      </c>
      <c r="B56" s="1" t="s">
        <v>74</v>
      </c>
      <c r="C56" s="2" t="s">
        <v>474</v>
      </c>
      <c r="D56" s="1" t="s">
        <v>745</v>
      </c>
      <c r="E56" s="4"/>
      <c r="F56" s="26" t="s">
        <v>10</v>
      </c>
      <c r="G56" s="4"/>
      <c r="H56" s="1" t="s">
        <v>770</v>
      </c>
      <c r="I56" s="33">
        <v>10</v>
      </c>
      <c r="J56" s="33"/>
      <c r="K56" s="33"/>
      <c r="L56" s="33"/>
      <c r="M56" s="33"/>
      <c r="N56" s="35" t="s">
        <v>601</v>
      </c>
      <c r="O56" s="38">
        <f>(I56*'Posities per Display'!$G$2)+(J56*'Posities per Display'!$G$8)+(L56*'Posities per Display'!$G$7)+(K56*'Posities per Display'!$G$10)+(M56*('Posities per Display'!$G$9-45))</f>
        <v>800</v>
      </c>
      <c r="P56" s="38">
        <f>(N56*'Posities per Display'!$G$12)+(M56*('Posities per Display'!$G$9-45))</f>
        <v>90</v>
      </c>
      <c r="Q56" s="43">
        <f t="shared" si="3"/>
        <v>545</v>
      </c>
      <c r="R56" s="1">
        <f t="shared" si="4"/>
        <v>180</v>
      </c>
      <c r="S56" s="1">
        <f t="shared" si="5"/>
        <v>75</v>
      </c>
      <c r="T56" s="45">
        <f t="shared" si="6"/>
        <v>0.68125000000000002</v>
      </c>
      <c r="U56" s="45">
        <f t="shared" si="7"/>
        <v>0.22500000000000001</v>
      </c>
      <c r="V56" s="45">
        <f t="shared" si="8"/>
        <v>9.375E-2</v>
      </c>
      <c r="W56" s="33">
        <v>25</v>
      </c>
      <c r="X56" s="33">
        <v>30</v>
      </c>
      <c r="Y56" s="33">
        <v>15</v>
      </c>
      <c r="Z56" s="33">
        <v>15</v>
      </c>
      <c r="AA56" s="33">
        <v>15</v>
      </c>
      <c r="AB56" s="33">
        <v>15</v>
      </c>
      <c r="AC56" s="33">
        <v>15</v>
      </c>
      <c r="AD56" s="33">
        <v>15</v>
      </c>
      <c r="AE56" s="33">
        <v>15</v>
      </c>
      <c r="AF56" s="33">
        <v>15</v>
      </c>
      <c r="AG56" s="33">
        <v>15</v>
      </c>
      <c r="AH56" s="33">
        <v>15</v>
      </c>
      <c r="AI56" s="33">
        <v>35</v>
      </c>
      <c r="AJ56" s="33">
        <v>7</v>
      </c>
      <c r="AK56" s="33">
        <v>8</v>
      </c>
      <c r="AL56" s="33"/>
      <c r="AM56" s="1"/>
      <c r="AN56" s="1"/>
      <c r="AO56" s="1"/>
      <c r="AP56" s="1"/>
      <c r="AQ56" s="1"/>
      <c r="AR56" s="1"/>
      <c r="AS56" s="1"/>
      <c r="AT56" s="33">
        <v>30</v>
      </c>
      <c r="AU56" s="33"/>
      <c r="AV56" s="33">
        <v>7</v>
      </c>
      <c r="AW56" s="33">
        <v>8</v>
      </c>
      <c r="AX56" s="33"/>
      <c r="AY56" s="1"/>
      <c r="AZ56" s="1"/>
      <c r="BA56" s="1"/>
      <c r="BB56" s="1"/>
      <c r="BC56" s="1"/>
      <c r="BD56" s="1"/>
      <c r="BE56" s="1"/>
      <c r="BF56" s="33">
        <v>30</v>
      </c>
      <c r="BG56" s="33"/>
    </row>
    <row r="57" spans="1:59">
      <c r="A57" s="1" t="s">
        <v>481</v>
      </c>
      <c r="B57" s="1" t="s">
        <v>74</v>
      </c>
      <c r="C57" s="2" t="s">
        <v>482</v>
      </c>
      <c r="D57" s="1" t="s">
        <v>771</v>
      </c>
      <c r="E57" s="11">
        <v>42663</v>
      </c>
      <c r="F57" s="26" t="s">
        <v>10</v>
      </c>
      <c r="G57" s="11"/>
      <c r="H57" s="2" t="s">
        <v>680</v>
      </c>
      <c r="I57" s="33">
        <v>8</v>
      </c>
      <c r="J57" s="33"/>
      <c r="K57" s="33"/>
      <c r="L57" s="33"/>
      <c r="M57" s="33">
        <v>1</v>
      </c>
      <c r="N57" s="35" t="s">
        <v>601</v>
      </c>
      <c r="O57" s="38">
        <f>(I57*'Posities per Display'!$G$2)+(J57*'Posities per Display'!$G$8)+(L57*'Posities per Display'!$G$7)+(K57*'Posities per Display'!$G$10)+(M57*('Posities per Display'!$G$9-45))</f>
        <v>685</v>
      </c>
      <c r="P57" s="38">
        <f>(N57*'Posities per Display'!$G$12)+(M57*('Posities per Display'!$G$9-45))</f>
        <v>135</v>
      </c>
      <c r="Q57" s="43">
        <f t="shared" si="3"/>
        <v>430</v>
      </c>
      <c r="R57" s="1">
        <f t="shared" si="4"/>
        <v>180</v>
      </c>
      <c r="S57" s="1">
        <f t="shared" si="5"/>
        <v>75</v>
      </c>
      <c r="T57" s="45">
        <f t="shared" si="6"/>
        <v>0.62773722627737227</v>
      </c>
      <c r="U57" s="45">
        <f t="shared" si="7"/>
        <v>0.26277372262773724</v>
      </c>
      <c r="V57" s="45">
        <f t="shared" si="8"/>
        <v>0.10948905109489052</v>
      </c>
      <c r="W57" s="33">
        <v>25</v>
      </c>
      <c r="X57" s="33">
        <v>30</v>
      </c>
      <c r="Y57" s="33">
        <v>15</v>
      </c>
      <c r="Z57" s="33">
        <v>15</v>
      </c>
      <c r="AA57" s="33">
        <v>15</v>
      </c>
      <c r="AB57" s="33">
        <v>15</v>
      </c>
      <c r="AC57" s="33">
        <v>15</v>
      </c>
      <c r="AD57" s="33">
        <v>15</v>
      </c>
      <c r="AE57" s="33">
        <v>15</v>
      </c>
      <c r="AF57" s="33">
        <v>15</v>
      </c>
      <c r="AG57" s="33">
        <v>15</v>
      </c>
      <c r="AH57" s="33">
        <v>15</v>
      </c>
      <c r="AI57" s="33">
        <v>35</v>
      </c>
      <c r="AJ57" s="33">
        <v>7</v>
      </c>
      <c r="AK57" s="33">
        <v>8</v>
      </c>
      <c r="AL57" s="33"/>
      <c r="AM57" s="1"/>
      <c r="AN57" s="1"/>
      <c r="AO57" s="1"/>
      <c r="AP57" s="1"/>
      <c r="AQ57" s="1"/>
      <c r="AR57" s="1"/>
      <c r="AS57" s="1"/>
      <c r="AT57" s="33">
        <v>30</v>
      </c>
      <c r="AU57" s="33"/>
      <c r="AV57" s="33">
        <v>7</v>
      </c>
      <c r="AW57" s="33">
        <v>8</v>
      </c>
      <c r="AX57" s="33"/>
      <c r="AY57" s="1"/>
      <c r="AZ57" s="1"/>
      <c r="BA57" s="1"/>
      <c r="BB57" s="1"/>
      <c r="BC57" s="1"/>
      <c r="BD57" s="1"/>
      <c r="BE57" s="1"/>
      <c r="BF57" s="33">
        <v>30</v>
      </c>
      <c r="BG57" s="33"/>
    </row>
    <row r="58" spans="1:59">
      <c r="A58" s="1" t="s">
        <v>494</v>
      </c>
      <c r="B58" s="1" t="s">
        <v>74</v>
      </c>
      <c r="C58" s="2" t="s">
        <v>495</v>
      </c>
      <c r="D58" s="1" t="s">
        <v>772</v>
      </c>
      <c r="E58" s="4"/>
      <c r="F58" s="26" t="s">
        <v>10</v>
      </c>
      <c r="G58" s="4"/>
      <c r="H58" s="1" t="s">
        <v>721</v>
      </c>
      <c r="I58" s="33">
        <v>8</v>
      </c>
      <c r="J58" s="33"/>
      <c r="K58" s="33"/>
      <c r="L58" s="33">
        <v>1</v>
      </c>
      <c r="M58" s="33"/>
      <c r="N58" s="35" t="s">
        <v>601</v>
      </c>
      <c r="O58" s="38">
        <f>(I58*'Posities per Display'!$G$2)+(J58*'Posities per Display'!$G$8)+(L58*'Posities per Display'!$G$7)+(K58*'Posities per Display'!$G$10)+(M58*('Posities per Display'!$G$9-45))</f>
        <v>720</v>
      </c>
      <c r="P58" s="38">
        <f>(N58*'Posities per Display'!$G$12)+(M58*('Posities per Display'!$G$9-45))</f>
        <v>90</v>
      </c>
      <c r="Q58" s="43">
        <f t="shared" si="3"/>
        <v>465</v>
      </c>
      <c r="R58" s="1">
        <f t="shared" si="4"/>
        <v>180</v>
      </c>
      <c r="S58" s="1">
        <f t="shared" si="5"/>
        <v>75</v>
      </c>
      <c r="T58" s="45">
        <f t="shared" si="6"/>
        <v>0.64583333333333337</v>
      </c>
      <c r="U58" s="45">
        <f t="shared" si="7"/>
        <v>0.25</v>
      </c>
      <c r="V58" s="45">
        <f t="shared" si="8"/>
        <v>0.10416666666666667</v>
      </c>
      <c r="W58" s="33">
        <v>25</v>
      </c>
      <c r="X58" s="33">
        <v>30</v>
      </c>
      <c r="Y58" s="33">
        <v>15</v>
      </c>
      <c r="Z58" s="33">
        <v>15</v>
      </c>
      <c r="AA58" s="33">
        <v>15</v>
      </c>
      <c r="AB58" s="33">
        <v>15</v>
      </c>
      <c r="AC58" s="33">
        <v>15</v>
      </c>
      <c r="AD58" s="33">
        <v>15</v>
      </c>
      <c r="AE58" s="33">
        <v>15</v>
      </c>
      <c r="AF58" s="33">
        <v>15</v>
      </c>
      <c r="AG58" s="33">
        <v>15</v>
      </c>
      <c r="AH58" s="33">
        <v>15</v>
      </c>
      <c r="AI58" s="33">
        <v>35</v>
      </c>
      <c r="AJ58" s="33">
        <v>7</v>
      </c>
      <c r="AK58" s="33">
        <v>8</v>
      </c>
      <c r="AL58" s="33"/>
      <c r="AM58" s="1"/>
      <c r="AN58" s="1"/>
      <c r="AO58" s="1"/>
      <c r="AP58" s="1"/>
      <c r="AQ58" s="1"/>
      <c r="AR58" s="1"/>
      <c r="AS58" s="1"/>
      <c r="AT58" s="33">
        <v>30</v>
      </c>
      <c r="AU58" s="33"/>
      <c r="AV58" s="33">
        <v>7</v>
      </c>
      <c r="AW58" s="33">
        <v>8</v>
      </c>
      <c r="AX58" s="33"/>
      <c r="AY58" s="1"/>
      <c r="AZ58" s="1"/>
      <c r="BA58" s="1"/>
      <c r="BB58" s="1"/>
      <c r="BC58" s="1"/>
      <c r="BD58" s="1"/>
      <c r="BE58" s="1"/>
      <c r="BF58" s="33">
        <v>30</v>
      </c>
      <c r="BG58" s="33"/>
    </row>
    <row r="59" spans="1:59">
      <c r="A59" s="1" t="s">
        <v>502</v>
      </c>
      <c r="B59" s="1" t="s">
        <v>74</v>
      </c>
      <c r="C59" s="2" t="s">
        <v>503</v>
      </c>
      <c r="D59" s="1" t="s">
        <v>773</v>
      </c>
      <c r="E59" s="4"/>
      <c r="F59" s="26" t="s">
        <v>10</v>
      </c>
      <c r="G59" s="4"/>
      <c r="H59" s="1" t="s">
        <v>774</v>
      </c>
      <c r="I59" s="8">
        <v>3</v>
      </c>
      <c r="J59" s="1">
        <v>1</v>
      </c>
      <c r="K59" s="1">
        <v>1</v>
      </c>
      <c r="L59" s="1"/>
      <c r="M59" s="1"/>
      <c r="N59" s="35" t="s">
        <v>601</v>
      </c>
      <c r="O59" s="38">
        <f>(I59*'Posities per Display'!$G$2)+(J59*'Posities per Display'!$G$8)+(L59*'Posities per Display'!$G$7)+(K59*'Posities per Display'!$G$10)+(M59*('Posities per Display'!$G$9-45))</f>
        <v>325</v>
      </c>
      <c r="P59" s="38">
        <f>(N59*'Posities per Display'!$G$12)+(M59*('Posities per Display'!$G$9-45))</f>
        <v>90</v>
      </c>
      <c r="Q59" s="43">
        <f t="shared" si="3"/>
        <v>70</v>
      </c>
      <c r="R59" s="1">
        <f t="shared" si="4"/>
        <v>180</v>
      </c>
      <c r="S59" s="1">
        <f t="shared" si="5"/>
        <v>75</v>
      </c>
      <c r="T59" s="45">
        <f t="shared" si="6"/>
        <v>0.2153846153846154</v>
      </c>
      <c r="U59" s="45">
        <f t="shared" si="7"/>
        <v>0.55384615384615388</v>
      </c>
      <c r="V59" s="45">
        <f t="shared" si="8"/>
        <v>0.23076923076923078</v>
      </c>
      <c r="W59" s="33">
        <v>25</v>
      </c>
      <c r="X59" s="33">
        <v>30</v>
      </c>
      <c r="Y59" s="33">
        <v>15</v>
      </c>
      <c r="Z59" s="33">
        <v>15</v>
      </c>
      <c r="AA59" s="33">
        <v>15</v>
      </c>
      <c r="AB59" s="33">
        <v>15</v>
      </c>
      <c r="AC59" s="33">
        <v>15</v>
      </c>
      <c r="AD59" s="33">
        <v>15</v>
      </c>
      <c r="AE59" s="33">
        <v>15</v>
      </c>
      <c r="AF59" s="33">
        <v>15</v>
      </c>
      <c r="AG59" s="33">
        <v>15</v>
      </c>
      <c r="AH59" s="33">
        <v>15</v>
      </c>
      <c r="AI59" s="33">
        <v>35</v>
      </c>
      <c r="AJ59" s="33">
        <v>7</v>
      </c>
      <c r="AK59" s="33">
        <v>8</v>
      </c>
      <c r="AL59" s="33"/>
      <c r="AM59" s="1"/>
      <c r="AN59" s="1"/>
      <c r="AO59" s="1"/>
      <c r="AP59" s="1"/>
      <c r="AQ59" s="1"/>
      <c r="AR59" s="1"/>
      <c r="AS59" s="1"/>
      <c r="AT59" s="33">
        <v>30</v>
      </c>
      <c r="AU59" s="33"/>
      <c r="AV59" s="33">
        <v>7</v>
      </c>
      <c r="AW59" s="33">
        <v>8</v>
      </c>
      <c r="AX59" s="33"/>
      <c r="AY59" s="1"/>
      <c r="AZ59" s="1"/>
      <c r="BA59" s="1"/>
      <c r="BB59" s="1"/>
      <c r="BC59" s="1"/>
      <c r="BD59" s="1"/>
      <c r="BE59" s="1"/>
      <c r="BF59" s="33">
        <v>30</v>
      </c>
      <c r="BG59" s="33"/>
    </row>
    <row r="60" spans="1:59">
      <c r="A60" s="1" t="s">
        <v>504</v>
      </c>
      <c r="B60" s="1" t="s">
        <v>74</v>
      </c>
      <c r="C60" s="2" t="s">
        <v>505</v>
      </c>
      <c r="D60" s="1" t="s">
        <v>775</v>
      </c>
      <c r="E60" s="4"/>
      <c r="F60" s="26" t="s">
        <v>10</v>
      </c>
      <c r="G60" s="4"/>
      <c r="H60" s="1" t="s">
        <v>776</v>
      </c>
      <c r="I60" s="8">
        <v>7</v>
      </c>
      <c r="J60" s="1"/>
      <c r="K60" s="1">
        <v>1</v>
      </c>
      <c r="L60" s="1"/>
      <c r="M60" s="1"/>
      <c r="N60" s="35" t="s">
        <v>613</v>
      </c>
      <c r="O60" s="38">
        <f>(I60*'Posities per Display'!$G$2)+(J60*'Posities per Display'!$G$8)+(L60*'Posities per Display'!$G$7)+(K60*'Posities per Display'!$G$10)+(M60*('Posities per Display'!$G$9-45))</f>
        <v>600</v>
      </c>
      <c r="P60" s="38">
        <f>(N60*'Posities per Display'!$G$12)+(M60*('Posities per Display'!$G$9-45))</f>
        <v>180</v>
      </c>
      <c r="Q60" s="43">
        <f t="shared" si="3"/>
        <v>345</v>
      </c>
      <c r="R60" s="1">
        <f t="shared" si="4"/>
        <v>180</v>
      </c>
      <c r="S60" s="1">
        <f t="shared" si="5"/>
        <v>75</v>
      </c>
      <c r="T60" s="45">
        <f t="shared" si="6"/>
        <v>0.57499999999999996</v>
      </c>
      <c r="U60" s="45">
        <f t="shared" si="7"/>
        <v>0.3</v>
      </c>
      <c r="V60" s="45">
        <f t="shared" si="8"/>
        <v>0.125</v>
      </c>
      <c r="W60" s="33">
        <v>25</v>
      </c>
      <c r="X60" s="33">
        <v>30</v>
      </c>
      <c r="Y60" s="33">
        <v>15</v>
      </c>
      <c r="Z60" s="33">
        <v>15</v>
      </c>
      <c r="AA60" s="33">
        <v>15</v>
      </c>
      <c r="AB60" s="33">
        <v>15</v>
      </c>
      <c r="AC60" s="33">
        <v>15</v>
      </c>
      <c r="AD60" s="33">
        <v>15</v>
      </c>
      <c r="AE60" s="33">
        <v>15</v>
      </c>
      <c r="AF60" s="33">
        <v>15</v>
      </c>
      <c r="AG60" s="33">
        <v>15</v>
      </c>
      <c r="AH60" s="33">
        <v>15</v>
      </c>
      <c r="AI60" s="33">
        <v>35</v>
      </c>
      <c r="AJ60" s="33">
        <v>7</v>
      </c>
      <c r="AK60" s="33">
        <v>8</v>
      </c>
      <c r="AL60" s="33"/>
      <c r="AM60" s="1"/>
      <c r="AN60" s="1"/>
      <c r="AO60" s="1"/>
      <c r="AP60" s="1"/>
      <c r="AQ60" s="1"/>
      <c r="AR60" s="1"/>
      <c r="AS60" s="1"/>
      <c r="AT60" s="33">
        <v>30</v>
      </c>
      <c r="AU60" s="33"/>
      <c r="AV60" s="33">
        <v>7</v>
      </c>
      <c r="AW60" s="33">
        <v>8</v>
      </c>
      <c r="AX60" s="33"/>
      <c r="AY60" s="1"/>
      <c r="AZ60" s="1"/>
      <c r="BA60" s="1"/>
      <c r="BB60" s="1"/>
      <c r="BC60" s="1"/>
      <c r="BD60" s="1"/>
      <c r="BE60" s="1"/>
      <c r="BF60" s="33">
        <v>30</v>
      </c>
      <c r="BG60" s="33"/>
    </row>
    <row r="61" spans="1:59">
      <c r="A61" s="1" t="s">
        <v>508</v>
      </c>
      <c r="B61" s="1" t="s">
        <v>74</v>
      </c>
      <c r="C61" s="2" t="s">
        <v>509</v>
      </c>
      <c r="D61" s="1" t="s">
        <v>428</v>
      </c>
      <c r="E61" s="4"/>
      <c r="F61" s="26" t="s">
        <v>10</v>
      </c>
      <c r="G61" s="4"/>
      <c r="H61" s="1" t="s">
        <v>777</v>
      </c>
      <c r="I61" s="8">
        <v>7</v>
      </c>
      <c r="J61" s="1">
        <v>1</v>
      </c>
      <c r="K61" s="1"/>
      <c r="L61" s="1"/>
      <c r="M61" s="1"/>
      <c r="N61" s="35" t="s">
        <v>612</v>
      </c>
      <c r="O61" s="38">
        <f>(I61*'Posities per Display'!$G$2)+(J61*'Posities per Display'!$G$8)+(L61*'Posities per Display'!$G$7)+(K61*'Posities per Display'!$G$10)+(M61*('Posities per Display'!$G$9-45))</f>
        <v>605</v>
      </c>
      <c r="P61" s="38">
        <f>(N61*'Posities per Display'!$G$12)+(M61*('Posities per Display'!$G$9-45))</f>
        <v>270</v>
      </c>
      <c r="Q61" s="43">
        <f t="shared" si="3"/>
        <v>350</v>
      </c>
      <c r="R61" s="1">
        <f t="shared" si="4"/>
        <v>180</v>
      </c>
      <c r="S61" s="1">
        <f t="shared" si="5"/>
        <v>75</v>
      </c>
      <c r="T61" s="45">
        <f t="shared" si="6"/>
        <v>0.57851239669421484</v>
      </c>
      <c r="U61" s="45">
        <f t="shared" si="7"/>
        <v>0.2975206611570248</v>
      </c>
      <c r="V61" s="45">
        <f t="shared" si="8"/>
        <v>0.12396694214876033</v>
      </c>
      <c r="W61" s="33">
        <v>25</v>
      </c>
      <c r="X61" s="33">
        <v>30</v>
      </c>
      <c r="Y61" s="33">
        <v>15</v>
      </c>
      <c r="Z61" s="33">
        <v>15</v>
      </c>
      <c r="AA61" s="33">
        <v>15</v>
      </c>
      <c r="AB61" s="33">
        <v>15</v>
      </c>
      <c r="AC61" s="33">
        <v>15</v>
      </c>
      <c r="AD61" s="33">
        <v>15</v>
      </c>
      <c r="AE61" s="33">
        <v>15</v>
      </c>
      <c r="AF61" s="33">
        <v>15</v>
      </c>
      <c r="AG61" s="33">
        <v>15</v>
      </c>
      <c r="AH61" s="33">
        <v>15</v>
      </c>
      <c r="AI61" s="33">
        <v>35</v>
      </c>
      <c r="AJ61" s="33">
        <v>7</v>
      </c>
      <c r="AK61" s="33">
        <v>8</v>
      </c>
      <c r="AL61" s="33"/>
      <c r="AM61" s="1"/>
      <c r="AN61" s="1"/>
      <c r="AO61" s="1"/>
      <c r="AP61" s="1"/>
      <c r="AQ61" s="1"/>
      <c r="AR61" s="1"/>
      <c r="AS61" s="1"/>
      <c r="AT61" s="33">
        <v>30</v>
      </c>
      <c r="AU61" s="33"/>
      <c r="AV61" s="33">
        <v>7</v>
      </c>
      <c r="AW61" s="33">
        <v>8</v>
      </c>
      <c r="AX61" s="33"/>
      <c r="AY61" s="1"/>
      <c r="AZ61" s="1"/>
      <c r="BA61" s="1"/>
      <c r="BB61" s="1"/>
      <c r="BC61" s="1"/>
      <c r="BD61" s="1"/>
      <c r="BE61" s="1"/>
      <c r="BF61" s="33">
        <v>30</v>
      </c>
      <c r="BG61" s="33"/>
    </row>
    <row r="62" spans="1:59">
      <c r="A62" s="1" t="s">
        <v>516</v>
      </c>
      <c r="B62" s="1" t="s">
        <v>74</v>
      </c>
      <c r="C62" s="2" t="s">
        <v>517</v>
      </c>
      <c r="D62" s="1" t="s">
        <v>778</v>
      </c>
      <c r="E62" s="4"/>
      <c r="F62" s="26" t="s">
        <v>10</v>
      </c>
      <c r="G62" s="4"/>
      <c r="H62" s="1" t="s">
        <v>779</v>
      </c>
      <c r="I62" s="8">
        <v>8</v>
      </c>
      <c r="J62" s="1">
        <v>1</v>
      </c>
      <c r="K62" s="1"/>
      <c r="L62" s="1"/>
      <c r="M62" s="1"/>
      <c r="N62" s="35" t="s">
        <v>755</v>
      </c>
      <c r="O62" s="38">
        <f>(I62*'Posities per Display'!$G$2)+(J62*'Posities per Display'!$G$8)+(L62*'Posities per Display'!$G$7)+(K62*'Posities per Display'!$G$10)+(M62*('Posities per Display'!$G$9-45))</f>
        <v>685</v>
      </c>
      <c r="P62" s="38">
        <f>(N62*'Posities per Display'!$G$12)+(M62*('Posities per Display'!$G$9-45))</f>
        <v>360</v>
      </c>
      <c r="Q62" s="43">
        <f t="shared" si="3"/>
        <v>430</v>
      </c>
      <c r="R62" s="1">
        <f t="shared" si="4"/>
        <v>180</v>
      </c>
      <c r="S62" s="1">
        <f t="shared" si="5"/>
        <v>75</v>
      </c>
      <c r="T62" s="45">
        <f t="shared" si="6"/>
        <v>0.62773722627737227</v>
      </c>
      <c r="U62" s="45">
        <f t="shared" si="7"/>
        <v>0.26277372262773724</v>
      </c>
      <c r="V62" s="45">
        <f t="shared" si="8"/>
        <v>0.10948905109489052</v>
      </c>
      <c r="W62" s="33">
        <v>25</v>
      </c>
      <c r="X62" s="33">
        <v>30</v>
      </c>
      <c r="Y62" s="33">
        <v>15</v>
      </c>
      <c r="Z62" s="33">
        <v>15</v>
      </c>
      <c r="AA62" s="33">
        <v>15</v>
      </c>
      <c r="AB62" s="33">
        <v>15</v>
      </c>
      <c r="AC62" s="33">
        <v>15</v>
      </c>
      <c r="AD62" s="33">
        <v>15</v>
      </c>
      <c r="AE62" s="33">
        <v>15</v>
      </c>
      <c r="AF62" s="33">
        <v>15</v>
      </c>
      <c r="AG62" s="33">
        <v>15</v>
      </c>
      <c r="AH62" s="33">
        <v>15</v>
      </c>
      <c r="AI62" s="33">
        <v>35</v>
      </c>
      <c r="AJ62" s="33">
        <v>7</v>
      </c>
      <c r="AK62" s="33">
        <v>8</v>
      </c>
      <c r="AL62" s="33"/>
      <c r="AM62" s="1"/>
      <c r="AN62" s="1"/>
      <c r="AO62" s="1"/>
      <c r="AP62" s="1"/>
      <c r="AQ62" s="1"/>
      <c r="AR62" s="1"/>
      <c r="AS62" s="1"/>
      <c r="AT62" s="33">
        <v>30</v>
      </c>
      <c r="AU62" s="33"/>
      <c r="AV62" s="33">
        <v>7</v>
      </c>
      <c r="AW62" s="33">
        <v>8</v>
      </c>
      <c r="AX62" s="33"/>
      <c r="AY62" s="1"/>
      <c r="AZ62" s="1"/>
      <c r="BA62" s="1"/>
      <c r="BB62" s="1"/>
      <c r="BC62" s="1"/>
      <c r="BD62" s="1"/>
      <c r="BE62" s="1"/>
      <c r="BF62" s="33">
        <v>30</v>
      </c>
      <c r="BG62" s="33"/>
    </row>
    <row r="63" spans="1:59">
      <c r="A63" s="1" t="s">
        <v>526</v>
      </c>
      <c r="B63" s="1" t="s">
        <v>74</v>
      </c>
      <c r="C63" s="2" t="s">
        <v>527</v>
      </c>
      <c r="D63" s="1" t="s">
        <v>780</v>
      </c>
      <c r="E63" s="4"/>
      <c r="F63" s="26" t="s">
        <v>10</v>
      </c>
      <c r="G63" s="4"/>
      <c r="H63" s="1" t="s">
        <v>781</v>
      </c>
      <c r="I63" s="8">
        <v>8</v>
      </c>
      <c r="J63" s="1">
        <v>2</v>
      </c>
      <c r="K63" s="1"/>
      <c r="L63" s="1"/>
      <c r="M63" s="1"/>
      <c r="N63" s="35" t="s">
        <v>627</v>
      </c>
      <c r="O63" s="38">
        <f>(I63*'Posities per Display'!$G$2)+(J63*'Posities per Display'!$G$8)+(L63*'Posities per Display'!$G$7)+(K63*'Posities per Display'!$G$10)+(M63*('Posities per Display'!$G$9-45))</f>
        <v>730</v>
      </c>
      <c r="P63" s="38">
        <f>(N63*'Posities per Display'!$G$12)+(M63*('Posities per Display'!$G$9-45))</f>
        <v>450</v>
      </c>
      <c r="Q63" s="43">
        <f t="shared" si="3"/>
        <v>475</v>
      </c>
      <c r="R63" s="1">
        <f t="shared" si="4"/>
        <v>180</v>
      </c>
      <c r="S63" s="1">
        <f t="shared" si="5"/>
        <v>75</v>
      </c>
      <c r="T63" s="45">
        <f t="shared" si="6"/>
        <v>0.65068493150684936</v>
      </c>
      <c r="U63" s="45">
        <f t="shared" si="7"/>
        <v>0.24657534246575341</v>
      </c>
      <c r="V63" s="45">
        <f t="shared" si="8"/>
        <v>0.10273972602739725</v>
      </c>
      <c r="W63" s="33">
        <v>25</v>
      </c>
      <c r="X63" s="33">
        <v>30</v>
      </c>
      <c r="Y63" s="33">
        <v>15</v>
      </c>
      <c r="Z63" s="33">
        <v>15</v>
      </c>
      <c r="AA63" s="33">
        <v>15</v>
      </c>
      <c r="AB63" s="33">
        <v>15</v>
      </c>
      <c r="AC63" s="33">
        <v>15</v>
      </c>
      <c r="AD63" s="33">
        <v>15</v>
      </c>
      <c r="AE63" s="33">
        <v>15</v>
      </c>
      <c r="AF63" s="33">
        <v>15</v>
      </c>
      <c r="AG63" s="33">
        <v>15</v>
      </c>
      <c r="AH63" s="33">
        <v>15</v>
      </c>
      <c r="AI63" s="33">
        <v>35</v>
      </c>
      <c r="AJ63" s="33">
        <v>7</v>
      </c>
      <c r="AK63" s="33">
        <v>8</v>
      </c>
      <c r="AL63" s="33"/>
      <c r="AM63" s="1"/>
      <c r="AN63" s="1"/>
      <c r="AO63" s="1"/>
      <c r="AP63" s="1"/>
      <c r="AQ63" s="1"/>
      <c r="AR63" s="1"/>
      <c r="AS63" s="1"/>
      <c r="AT63" s="33">
        <v>30</v>
      </c>
      <c r="AU63" s="33"/>
      <c r="AV63" s="33">
        <v>7</v>
      </c>
      <c r="AW63" s="33">
        <v>8</v>
      </c>
      <c r="AX63" s="33"/>
      <c r="AY63" s="1"/>
      <c r="AZ63" s="1"/>
      <c r="BA63" s="1"/>
      <c r="BB63" s="1"/>
      <c r="BC63" s="1"/>
      <c r="BD63" s="1"/>
      <c r="BE63" s="1"/>
      <c r="BF63" s="33">
        <v>30</v>
      </c>
      <c r="BG63" s="33"/>
    </row>
    <row r="64" spans="1:59">
      <c r="A64" s="1" t="s">
        <v>537</v>
      </c>
      <c r="B64" s="1" t="s">
        <v>74</v>
      </c>
      <c r="C64" s="2" t="s">
        <v>538</v>
      </c>
      <c r="D64" s="1" t="s">
        <v>782</v>
      </c>
      <c r="E64" s="4"/>
      <c r="F64" s="26" t="s">
        <v>10</v>
      </c>
      <c r="G64" s="4"/>
      <c r="H64" s="1" t="s">
        <v>783</v>
      </c>
      <c r="I64" s="8">
        <v>7</v>
      </c>
      <c r="J64" s="1">
        <v>1</v>
      </c>
      <c r="K64" s="1">
        <v>3</v>
      </c>
      <c r="L64" s="1"/>
      <c r="M64" s="1"/>
      <c r="N64" s="35" t="s">
        <v>600</v>
      </c>
      <c r="O64" s="38">
        <f>(I64*'Posities per Display'!$G$2)+(J64*'Posities per Display'!$G$8)+(L64*'Posities per Display'!$G$7)+(K64*'Posities per Display'!$G$10)+(M64*('Posities per Display'!$G$9-45))</f>
        <v>725</v>
      </c>
      <c r="P64" s="38">
        <f>(N64*'Posities per Display'!$G$12)+(M64*('Posities per Display'!$G$9-45))</f>
        <v>540</v>
      </c>
      <c r="Q64" s="43">
        <f t="shared" si="3"/>
        <v>470</v>
      </c>
      <c r="R64" s="1">
        <f t="shared" si="4"/>
        <v>180</v>
      </c>
      <c r="S64" s="1">
        <f t="shared" si="5"/>
        <v>75</v>
      </c>
      <c r="T64" s="45">
        <f t="shared" si="6"/>
        <v>0.64827586206896548</v>
      </c>
      <c r="U64" s="45">
        <f t="shared" si="7"/>
        <v>0.24827586206896551</v>
      </c>
      <c r="V64" s="45">
        <f t="shared" si="8"/>
        <v>0.10344827586206896</v>
      </c>
      <c r="W64" s="33">
        <v>25</v>
      </c>
      <c r="X64" s="33">
        <v>30</v>
      </c>
      <c r="Y64" s="33">
        <v>15</v>
      </c>
      <c r="Z64" s="33">
        <v>15</v>
      </c>
      <c r="AA64" s="33">
        <v>15</v>
      </c>
      <c r="AB64" s="33">
        <v>15</v>
      </c>
      <c r="AC64" s="33">
        <v>15</v>
      </c>
      <c r="AD64" s="33">
        <v>15</v>
      </c>
      <c r="AE64" s="33">
        <v>15</v>
      </c>
      <c r="AF64" s="33">
        <v>15</v>
      </c>
      <c r="AG64" s="33">
        <v>15</v>
      </c>
      <c r="AH64" s="33">
        <v>15</v>
      </c>
      <c r="AI64" s="33">
        <v>35</v>
      </c>
      <c r="AJ64" s="33">
        <v>7</v>
      </c>
      <c r="AK64" s="33">
        <v>8</v>
      </c>
      <c r="AL64" s="33"/>
      <c r="AM64" s="1"/>
      <c r="AN64" s="1"/>
      <c r="AO64" s="1"/>
      <c r="AP64" s="1"/>
      <c r="AQ64" s="1"/>
      <c r="AR64" s="1"/>
      <c r="AS64" s="1"/>
      <c r="AT64" s="33">
        <v>30</v>
      </c>
      <c r="AU64" s="33"/>
      <c r="AV64" s="33">
        <v>7</v>
      </c>
      <c r="AW64" s="33">
        <v>8</v>
      </c>
      <c r="AX64" s="33"/>
      <c r="AY64" s="1"/>
      <c r="AZ64" s="1"/>
      <c r="BA64" s="1"/>
      <c r="BB64" s="1"/>
      <c r="BC64" s="1"/>
      <c r="BD64" s="1"/>
      <c r="BE64" s="1"/>
      <c r="BF64" s="33">
        <v>30</v>
      </c>
      <c r="BG64" s="33"/>
    </row>
    <row r="65" spans="1:59">
      <c r="A65" s="1" t="s">
        <v>539</v>
      </c>
      <c r="B65" s="1" t="s">
        <v>74</v>
      </c>
      <c r="C65" s="2" t="s">
        <v>540</v>
      </c>
      <c r="D65" s="1" t="s">
        <v>784</v>
      </c>
      <c r="E65" s="4"/>
      <c r="F65" s="26" t="s">
        <v>10</v>
      </c>
      <c r="G65" s="4"/>
      <c r="H65" s="1" t="s">
        <v>706</v>
      </c>
      <c r="I65" s="8">
        <v>8</v>
      </c>
      <c r="J65" s="1"/>
      <c r="K65" s="1"/>
      <c r="L65" s="1"/>
      <c r="M65" s="1"/>
      <c r="N65" s="35" t="s">
        <v>604</v>
      </c>
      <c r="O65" s="38">
        <f>(I65*'Posities per Display'!$G$2)+(J65*'Posities per Display'!$G$8)+(L65*'Posities per Display'!$G$7)+(K65*'Posities per Display'!$G$10)+(M65*('Posities per Display'!$G$9-45))</f>
        <v>640</v>
      </c>
      <c r="P65" s="38">
        <f>(N65*'Posities per Display'!$G$12)+(M65*('Posities per Display'!$G$9-45))</f>
        <v>630</v>
      </c>
      <c r="Q65" s="43">
        <f t="shared" si="3"/>
        <v>385</v>
      </c>
      <c r="R65" s="1">
        <f t="shared" si="4"/>
        <v>180</v>
      </c>
      <c r="S65" s="1">
        <f t="shared" si="5"/>
        <v>75</v>
      </c>
      <c r="T65" s="45">
        <f t="shared" si="6"/>
        <v>0.6015625</v>
      </c>
      <c r="U65" s="45">
        <f t="shared" si="7"/>
        <v>0.28125</v>
      </c>
      <c r="V65" s="45">
        <f t="shared" si="8"/>
        <v>0.1171875</v>
      </c>
      <c r="W65" s="33">
        <v>25</v>
      </c>
      <c r="X65" s="33">
        <v>30</v>
      </c>
      <c r="Y65" s="33">
        <v>15</v>
      </c>
      <c r="Z65" s="33">
        <v>15</v>
      </c>
      <c r="AA65" s="33">
        <v>15</v>
      </c>
      <c r="AB65" s="33">
        <v>15</v>
      </c>
      <c r="AC65" s="33">
        <v>15</v>
      </c>
      <c r="AD65" s="33">
        <v>15</v>
      </c>
      <c r="AE65" s="33">
        <v>15</v>
      </c>
      <c r="AF65" s="33">
        <v>15</v>
      </c>
      <c r="AG65" s="33">
        <v>15</v>
      </c>
      <c r="AH65" s="33">
        <v>15</v>
      </c>
      <c r="AI65" s="33">
        <v>35</v>
      </c>
      <c r="AJ65" s="33">
        <v>7</v>
      </c>
      <c r="AK65" s="33">
        <v>8</v>
      </c>
      <c r="AL65" s="33"/>
      <c r="AM65" s="1"/>
      <c r="AN65" s="1"/>
      <c r="AO65" s="1"/>
      <c r="AP65" s="1"/>
      <c r="AQ65" s="1"/>
      <c r="AR65" s="1"/>
      <c r="AS65" s="1"/>
      <c r="AT65" s="33">
        <v>30</v>
      </c>
      <c r="AU65" s="33"/>
      <c r="AV65" s="33">
        <v>7</v>
      </c>
      <c r="AW65" s="33">
        <v>8</v>
      </c>
      <c r="AX65" s="33"/>
      <c r="AY65" s="1"/>
      <c r="AZ65" s="1"/>
      <c r="BA65" s="1"/>
      <c r="BB65" s="1"/>
      <c r="BC65" s="1"/>
      <c r="BD65" s="1"/>
      <c r="BE65" s="1"/>
      <c r="BF65" s="33">
        <v>30</v>
      </c>
      <c r="BG65" s="33"/>
    </row>
    <row r="66" spans="1:59">
      <c r="A66" s="1" t="s">
        <v>549</v>
      </c>
      <c r="B66" s="1" t="s">
        <v>74</v>
      </c>
      <c r="C66" s="2" t="s">
        <v>550</v>
      </c>
      <c r="D66" s="1" t="s">
        <v>724</v>
      </c>
      <c r="E66" s="4"/>
      <c r="F66" s="26" t="s">
        <v>10</v>
      </c>
      <c r="G66" s="4"/>
      <c r="H66" s="1" t="s">
        <v>785</v>
      </c>
      <c r="I66" s="8">
        <v>6</v>
      </c>
      <c r="J66" s="1">
        <v>2</v>
      </c>
      <c r="K66" s="1"/>
      <c r="L66" s="1"/>
      <c r="M66" s="1"/>
      <c r="N66" s="35" t="s">
        <v>670</v>
      </c>
      <c r="O66" s="38">
        <f>(I66*'Posities per Display'!$G$2)+(J66*'Posities per Display'!$G$8)+(L66*'Posities per Display'!$G$7)+(K66*'Posities per Display'!$G$10)+(M66*('Posities per Display'!$G$9-45))</f>
        <v>570</v>
      </c>
      <c r="P66" s="38">
        <f>(N66*'Posities per Display'!$G$12)+(M66*('Posities per Display'!$G$9-45))</f>
        <v>720</v>
      </c>
      <c r="Q66" s="43">
        <f t="shared" si="3"/>
        <v>315</v>
      </c>
      <c r="R66" s="1">
        <f t="shared" si="4"/>
        <v>180</v>
      </c>
      <c r="S66" s="1">
        <f t="shared" si="5"/>
        <v>75</v>
      </c>
      <c r="T66" s="45">
        <f t="shared" si="6"/>
        <v>0.55263157894736847</v>
      </c>
      <c r="U66" s="45">
        <f t="shared" si="7"/>
        <v>0.31578947368421051</v>
      </c>
      <c r="V66" s="45">
        <f t="shared" si="8"/>
        <v>0.13157894736842105</v>
      </c>
      <c r="W66" s="33">
        <v>25</v>
      </c>
      <c r="X66" s="33">
        <v>30</v>
      </c>
      <c r="Y66" s="33">
        <v>15</v>
      </c>
      <c r="Z66" s="33">
        <v>15</v>
      </c>
      <c r="AA66" s="33">
        <v>15</v>
      </c>
      <c r="AB66" s="33">
        <v>15</v>
      </c>
      <c r="AC66" s="33">
        <v>15</v>
      </c>
      <c r="AD66" s="33">
        <v>15</v>
      </c>
      <c r="AE66" s="33">
        <v>15</v>
      </c>
      <c r="AF66" s="33">
        <v>15</v>
      </c>
      <c r="AG66" s="33">
        <v>15</v>
      </c>
      <c r="AH66" s="33">
        <v>15</v>
      </c>
      <c r="AI66" s="33">
        <v>35</v>
      </c>
      <c r="AJ66" s="33">
        <v>7</v>
      </c>
      <c r="AK66" s="33">
        <v>8</v>
      </c>
      <c r="AL66" s="33"/>
      <c r="AM66" s="1"/>
      <c r="AN66" s="1"/>
      <c r="AO66" s="1"/>
      <c r="AP66" s="1"/>
      <c r="AQ66" s="1"/>
      <c r="AR66" s="1"/>
      <c r="AS66" s="1"/>
      <c r="AT66" s="33">
        <v>30</v>
      </c>
      <c r="AU66" s="33"/>
      <c r="AV66" s="33">
        <v>7</v>
      </c>
      <c r="AW66" s="33">
        <v>8</v>
      </c>
      <c r="AX66" s="33"/>
      <c r="AY66" s="1"/>
      <c r="AZ66" s="1"/>
      <c r="BA66" s="1"/>
      <c r="BB66" s="1"/>
      <c r="BC66" s="1"/>
      <c r="BD66" s="1"/>
      <c r="BE66" s="1"/>
      <c r="BF66" s="33">
        <v>30</v>
      </c>
      <c r="BG66" s="33"/>
    </row>
    <row r="67" spans="1:59">
      <c r="A67" s="1" t="s">
        <v>553</v>
      </c>
      <c r="B67" s="1" t="s">
        <v>74</v>
      </c>
      <c r="C67" s="2" t="s">
        <v>554</v>
      </c>
      <c r="D67" s="1" t="s">
        <v>786</v>
      </c>
      <c r="E67" s="4"/>
      <c r="F67" s="26" t="s">
        <v>10</v>
      </c>
      <c r="G67" s="4"/>
      <c r="H67" s="1" t="s">
        <v>706</v>
      </c>
      <c r="I67" s="8">
        <v>8</v>
      </c>
      <c r="J67" s="1"/>
      <c r="K67" s="1"/>
      <c r="L67" s="1"/>
      <c r="M67" s="1"/>
      <c r="N67" s="35" t="s">
        <v>648</v>
      </c>
      <c r="O67" s="38">
        <f>(I67*'Posities per Display'!$G$2)+(J67*'Posities per Display'!$G$8)+(L67*'Posities per Display'!$G$7)+(K67*'Posities per Display'!$G$10)+(M67*('Posities per Display'!$G$9-45))</f>
        <v>640</v>
      </c>
      <c r="P67" s="38">
        <f>(N67*'Posities per Display'!$G$12)+(M67*('Posities per Display'!$G$9-45))</f>
        <v>810</v>
      </c>
      <c r="Q67" s="43">
        <f t="shared" ref="Q67:Q70" si="9">O67-R67-S67</f>
        <v>385</v>
      </c>
      <c r="R67" s="1">
        <f t="shared" ref="R67:R70" si="10">X67+Y67+Z67+AA67+AB67+AC67+AD67+AE67+AF67+AG67+AJ67+AK67+AL67+AM67+AN67+AO67+AP67+AQ67+AR67+AS67+AU67</f>
        <v>180</v>
      </c>
      <c r="S67" s="1">
        <f t="shared" ref="S67:S70" si="11">W67+AH67+AI67</f>
        <v>75</v>
      </c>
      <c r="T67" s="45">
        <f t="shared" ref="T67:T70" si="12">Q67/O67</f>
        <v>0.6015625</v>
      </c>
      <c r="U67" s="45">
        <f t="shared" ref="U67:U70" si="13">R67/O67</f>
        <v>0.28125</v>
      </c>
      <c r="V67" s="45">
        <f t="shared" ref="V67:V70" si="14">S67/O67</f>
        <v>0.1171875</v>
      </c>
      <c r="W67" s="33">
        <v>25</v>
      </c>
      <c r="X67" s="33">
        <v>30</v>
      </c>
      <c r="Y67" s="33">
        <v>15</v>
      </c>
      <c r="Z67" s="33">
        <v>15</v>
      </c>
      <c r="AA67" s="33">
        <v>15</v>
      </c>
      <c r="AB67" s="33">
        <v>15</v>
      </c>
      <c r="AC67" s="33">
        <v>15</v>
      </c>
      <c r="AD67" s="33">
        <v>15</v>
      </c>
      <c r="AE67" s="33">
        <v>15</v>
      </c>
      <c r="AF67" s="33">
        <v>15</v>
      </c>
      <c r="AG67" s="33">
        <v>15</v>
      </c>
      <c r="AH67" s="33">
        <v>15</v>
      </c>
      <c r="AI67" s="33">
        <v>35</v>
      </c>
      <c r="AJ67" s="33">
        <v>7</v>
      </c>
      <c r="AK67" s="33">
        <v>8</v>
      </c>
      <c r="AL67" s="33"/>
      <c r="AM67" s="1"/>
      <c r="AN67" s="1"/>
      <c r="AO67" s="1"/>
      <c r="AP67" s="1"/>
      <c r="AQ67" s="1"/>
      <c r="AR67" s="1"/>
      <c r="AS67" s="1"/>
      <c r="AT67" s="33">
        <v>30</v>
      </c>
      <c r="AU67" s="33"/>
      <c r="AV67" s="33">
        <v>7</v>
      </c>
      <c r="AW67" s="33">
        <v>8</v>
      </c>
      <c r="AX67" s="33"/>
      <c r="AY67" s="1"/>
      <c r="AZ67" s="1"/>
      <c r="BA67" s="1"/>
      <c r="BB67" s="1"/>
      <c r="BC67" s="1"/>
      <c r="BD67" s="1"/>
      <c r="BE67" s="1"/>
      <c r="BF67" s="33">
        <v>30</v>
      </c>
      <c r="BG67" s="33"/>
    </row>
    <row r="68" spans="1:59">
      <c r="A68" s="1" t="s">
        <v>555</v>
      </c>
      <c r="B68" s="1" t="s">
        <v>74</v>
      </c>
      <c r="C68" s="2" t="s">
        <v>556</v>
      </c>
      <c r="D68" s="1" t="s">
        <v>428</v>
      </c>
      <c r="E68" s="4"/>
      <c r="F68" s="26" t="s">
        <v>10</v>
      </c>
      <c r="G68" s="4"/>
      <c r="H68" s="1" t="s">
        <v>787</v>
      </c>
      <c r="I68" s="8">
        <v>7</v>
      </c>
      <c r="J68" s="1">
        <v>1</v>
      </c>
      <c r="K68" s="1">
        <v>1</v>
      </c>
      <c r="L68" s="1"/>
      <c r="M68" s="1"/>
      <c r="N68" s="35" t="s">
        <v>788</v>
      </c>
      <c r="O68" s="38">
        <f>(I68*'Posities per Display'!$G$2)+(J68*'Posities per Display'!$G$8)+(L68*'Posities per Display'!$G$7)+(K68*'Posities per Display'!$G$10)+(M68*('Posities per Display'!$G$9-45))</f>
        <v>645</v>
      </c>
      <c r="P68" s="38">
        <f>(N68*'Posities per Display'!$G$12)+(M68*('Posities per Display'!$G$9-45))</f>
        <v>900</v>
      </c>
      <c r="Q68" s="43">
        <f t="shared" si="9"/>
        <v>390</v>
      </c>
      <c r="R68" s="1">
        <f t="shared" si="10"/>
        <v>180</v>
      </c>
      <c r="S68" s="1">
        <f t="shared" si="11"/>
        <v>75</v>
      </c>
      <c r="T68" s="45">
        <f t="shared" si="12"/>
        <v>0.60465116279069764</v>
      </c>
      <c r="U68" s="45">
        <f t="shared" si="13"/>
        <v>0.27906976744186046</v>
      </c>
      <c r="V68" s="45">
        <f t="shared" si="14"/>
        <v>0.11627906976744186</v>
      </c>
      <c r="W68" s="33">
        <v>25</v>
      </c>
      <c r="X68" s="33">
        <v>30</v>
      </c>
      <c r="Y68" s="33">
        <v>15</v>
      </c>
      <c r="Z68" s="33">
        <v>15</v>
      </c>
      <c r="AA68" s="33">
        <v>15</v>
      </c>
      <c r="AB68" s="33">
        <v>15</v>
      </c>
      <c r="AC68" s="33">
        <v>15</v>
      </c>
      <c r="AD68" s="33">
        <v>15</v>
      </c>
      <c r="AE68" s="33">
        <v>15</v>
      </c>
      <c r="AF68" s="33">
        <v>15</v>
      </c>
      <c r="AG68" s="33">
        <v>15</v>
      </c>
      <c r="AH68" s="33">
        <v>15</v>
      </c>
      <c r="AI68" s="33">
        <v>35</v>
      </c>
      <c r="AJ68" s="33">
        <v>7</v>
      </c>
      <c r="AK68" s="33">
        <v>8</v>
      </c>
      <c r="AL68" s="33"/>
      <c r="AM68" s="1"/>
      <c r="AN68" s="1"/>
      <c r="AO68" s="1"/>
      <c r="AP68" s="1"/>
      <c r="AQ68" s="1"/>
      <c r="AR68" s="1"/>
      <c r="AS68" s="1"/>
      <c r="AT68" s="33">
        <v>30</v>
      </c>
      <c r="AU68" s="33"/>
      <c r="AV68" s="33">
        <v>7</v>
      </c>
      <c r="AW68" s="33">
        <v>8</v>
      </c>
      <c r="AX68" s="33"/>
      <c r="AY68" s="1"/>
      <c r="AZ68" s="1"/>
      <c r="BA68" s="1"/>
      <c r="BB68" s="1"/>
      <c r="BC68" s="1"/>
      <c r="BD68" s="1"/>
      <c r="BE68" s="1"/>
      <c r="BF68" s="33">
        <v>30</v>
      </c>
      <c r="BG68" s="33"/>
    </row>
    <row r="69" spans="1:59">
      <c r="A69" s="1" t="s">
        <v>557</v>
      </c>
      <c r="B69" s="1" t="s">
        <v>74</v>
      </c>
      <c r="C69" s="2" t="s">
        <v>558</v>
      </c>
      <c r="D69" s="1" t="s">
        <v>789</v>
      </c>
      <c r="E69" s="4"/>
      <c r="F69" s="26" t="s">
        <v>10</v>
      </c>
      <c r="G69" s="4"/>
      <c r="H69" s="1" t="s">
        <v>790</v>
      </c>
      <c r="I69" s="8">
        <v>6</v>
      </c>
      <c r="J69" s="1">
        <v>2</v>
      </c>
      <c r="K69" s="1">
        <v>1</v>
      </c>
      <c r="L69" s="1"/>
      <c r="M69" s="1"/>
      <c r="N69" s="35" t="s">
        <v>698</v>
      </c>
      <c r="O69" s="38">
        <f>(I69*'Posities per Display'!$G$2)+(J69*'Posities per Display'!$G$8)+(L69*'Posities per Display'!$G$7)+(K69*'Posities per Display'!$G$10)+(M69*('Posities per Display'!$G$9-45))</f>
        <v>610</v>
      </c>
      <c r="P69" s="38">
        <f>(N69*'Posities per Display'!$G$12)+(M69*('Posities per Display'!$G$9-45))</f>
        <v>990</v>
      </c>
      <c r="Q69" s="43">
        <f t="shared" si="9"/>
        <v>355</v>
      </c>
      <c r="R69" s="1">
        <f t="shared" si="10"/>
        <v>180</v>
      </c>
      <c r="S69" s="1">
        <f t="shared" si="11"/>
        <v>75</v>
      </c>
      <c r="T69" s="45">
        <f t="shared" si="12"/>
        <v>0.58196721311475408</v>
      </c>
      <c r="U69" s="45">
        <f t="shared" si="13"/>
        <v>0.29508196721311475</v>
      </c>
      <c r="V69" s="45">
        <f t="shared" si="14"/>
        <v>0.12295081967213115</v>
      </c>
      <c r="W69" s="33">
        <v>25</v>
      </c>
      <c r="X69" s="33">
        <v>30</v>
      </c>
      <c r="Y69" s="33">
        <v>15</v>
      </c>
      <c r="Z69" s="33">
        <v>15</v>
      </c>
      <c r="AA69" s="33">
        <v>15</v>
      </c>
      <c r="AB69" s="33">
        <v>15</v>
      </c>
      <c r="AC69" s="33">
        <v>15</v>
      </c>
      <c r="AD69" s="33">
        <v>15</v>
      </c>
      <c r="AE69" s="33">
        <v>15</v>
      </c>
      <c r="AF69" s="33">
        <v>15</v>
      </c>
      <c r="AG69" s="33">
        <v>15</v>
      </c>
      <c r="AH69" s="33">
        <v>15</v>
      </c>
      <c r="AI69" s="33">
        <v>35</v>
      </c>
      <c r="AJ69" s="33">
        <v>7</v>
      </c>
      <c r="AK69" s="33">
        <v>8</v>
      </c>
      <c r="AL69" s="33"/>
      <c r="AM69" s="1"/>
      <c r="AN69" s="1"/>
      <c r="AO69" s="1"/>
      <c r="AP69" s="1"/>
      <c r="AQ69" s="1"/>
      <c r="AR69" s="1"/>
      <c r="AS69" s="1"/>
      <c r="AT69" s="33">
        <v>30</v>
      </c>
      <c r="AU69" s="33"/>
      <c r="AV69" s="33">
        <v>7</v>
      </c>
      <c r="AW69" s="33">
        <v>8</v>
      </c>
      <c r="AX69" s="33"/>
      <c r="AY69" s="1"/>
      <c r="AZ69" s="1"/>
      <c r="BA69" s="1"/>
      <c r="BB69" s="1"/>
      <c r="BC69" s="1"/>
      <c r="BD69" s="1"/>
      <c r="BE69" s="1"/>
      <c r="BF69" s="33">
        <v>30</v>
      </c>
      <c r="BG69" s="33"/>
    </row>
    <row r="70" spans="1:59">
      <c r="A70" s="1" t="s">
        <v>47</v>
      </c>
      <c r="B70" s="1" t="s">
        <v>48</v>
      </c>
      <c r="C70" s="2" t="s">
        <v>49</v>
      </c>
      <c r="D70" s="1" t="s">
        <v>791</v>
      </c>
      <c r="E70" s="10">
        <v>42947</v>
      </c>
      <c r="F70" s="26" t="s">
        <v>10</v>
      </c>
      <c r="G70" s="10"/>
      <c r="H70" s="2" t="s">
        <v>680</v>
      </c>
      <c r="I70" s="8">
        <v>8</v>
      </c>
      <c r="J70" s="1">
        <v>1</v>
      </c>
      <c r="K70" s="1"/>
      <c r="L70" s="1"/>
      <c r="M70" s="1"/>
      <c r="N70" s="35" t="s">
        <v>792</v>
      </c>
      <c r="O70" s="38">
        <f>(I70*'Posities per Display'!$G$2)+(J70*'Posities per Display'!$G$8)+(L70*'Posities per Display'!$G$7)+(K70*'Posities per Display'!$G$10)+(M70*('Posities per Display'!$G$9-45))</f>
        <v>685</v>
      </c>
      <c r="P70" s="38">
        <f>(N70*'Posities per Display'!$G$12)+(M70*('Posities per Display'!$G$9-45))</f>
        <v>1080</v>
      </c>
      <c r="Q70" s="43">
        <f t="shared" si="9"/>
        <v>430</v>
      </c>
      <c r="R70" s="1">
        <f t="shared" si="10"/>
        <v>180</v>
      </c>
      <c r="S70" s="1">
        <f t="shared" si="11"/>
        <v>75</v>
      </c>
      <c r="T70" s="45">
        <f t="shared" si="12"/>
        <v>0.62773722627737227</v>
      </c>
      <c r="U70" s="45">
        <f t="shared" si="13"/>
        <v>0.26277372262773724</v>
      </c>
      <c r="V70" s="45">
        <f t="shared" si="14"/>
        <v>0.10948905109489052</v>
      </c>
      <c r="W70" s="33">
        <v>25</v>
      </c>
      <c r="X70" s="33">
        <v>30</v>
      </c>
      <c r="Y70" s="33">
        <v>15</v>
      </c>
      <c r="Z70" s="33">
        <v>15</v>
      </c>
      <c r="AA70" s="33">
        <v>15</v>
      </c>
      <c r="AB70" s="33">
        <v>15</v>
      </c>
      <c r="AC70" s="33">
        <v>15</v>
      </c>
      <c r="AD70" s="33">
        <v>15</v>
      </c>
      <c r="AE70" s="33">
        <v>15</v>
      </c>
      <c r="AF70" s="33">
        <v>15</v>
      </c>
      <c r="AG70" s="33">
        <v>15</v>
      </c>
      <c r="AH70" s="33">
        <v>15</v>
      </c>
      <c r="AI70" s="33">
        <v>35</v>
      </c>
      <c r="AJ70" s="33">
        <v>7</v>
      </c>
      <c r="AK70" s="33">
        <v>8</v>
      </c>
      <c r="AL70" s="33"/>
      <c r="AM70" s="1"/>
      <c r="AN70" s="1"/>
      <c r="AO70" s="1"/>
      <c r="AP70" s="1"/>
      <c r="AQ70" s="1"/>
      <c r="AR70" s="1"/>
      <c r="AS70" s="1"/>
      <c r="AT70" s="33">
        <v>30</v>
      </c>
      <c r="AU70" s="33"/>
      <c r="AV70" s="33">
        <v>7</v>
      </c>
      <c r="AW70" s="33">
        <v>8</v>
      </c>
      <c r="AX70" s="33"/>
      <c r="AY70" s="1"/>
      <c r="AZ70" s="1"/>
      <c r="BA70" s="1"/>
      <c r="BB70" s="1"/>
      <c r="BC70" s="1"/>
      <c r="BD70" s="1"/>
      <c r="BE70" s="1"/>
      <c r="BF70" s="33">
        <v>30</v>
      </c>
      <c r="BG70" s="33"/>
    </row>
    <row r="72" spans="1:59">
      <c r="O72" s="38">
        <f>AVERAGE(O2:O71)</f>
        <v>648.47826086956525</v>
      </c>
      <c r="P72" s="38">
        <f t="shared" ref="P72:S72" si="15">AVERAGE(P2:P71)</f>
        <v>187.17391304347825</v>
      </c>
      <c r="Q72" s="38">
        <f t="shared" si="15"/>
        <v>393.47826086956519</v>
      </c>
      <c r="R72" s="38">
        <f t="shared" si="15"/>
        <v>180</v>
      </c>
      <c r="S72" s="38">
        <f t="shared" si="15"/>
        <v>75</v>
      </c>
      <c r="T72" s="45">
        <f t="shared" ref="T72" si="16">Q72/O72</f>
        <v>0.60677170633590338</v>
      </c>
      <c r="U72" s="45">
        <f t="shared" ref="U72" si="17">R72/O72</f>
        <v>0.27757291317465638</v>
      </c>
      <c r="V72" s="45">
        <f t="shared" ref="V72" si="18">S72/O72</f>
        <v>0.11565538048944016</v>
      </c>
    </row>
    <row r="73" spans="1:59">
      <c r="C73" s="34" t="s">
        <v>9</v>
      </c>
      <c r="D73" t="s">
        <v>10</v>
      </c>
      <c r="E73">
        <v>75</v>
      </c>
    </row>
    <row r="74" spans="1:59">
      <c r="D74" t="s">
        <v>14</v>
      </c>
    </row>
    <row r="75" spans="1:59">
      <c r="C75" t="s">
        <v>28</v>
      </c>
      <c r="E75">
        <v>80</v>
      </c>
    </row>
    <row r="76" spans="1:59">
      <c r="C76" t="s">
        <v>32</v>
      </c>
      <c r="E76">
        <v>45</v>
      </c>
    </row>
    <row r="77" spans="1:59">
      <c r="C77" t="s">
        <v>35</v>
      </c>
      <c r="E77">
        <v>90</v>
      </c>
      <c r="H77" t="s">
        <v>29</v>
      </c>
    </row>
    <row r="78" spans="1:59">
      <c r="C78" t="s">
        <v>38</v>
      </c>
      <c r="E78">
        <v>40</v>
      </c>
    </row>
    <row r="80" spans="1:59">
      <c r="C80" t="s">
        <v>44</v>
      </c>
      <c r="E80">
        <v>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17"/>
  <sheetViews>
    <sheetView workbookViewId="0" xr3:uid="{51F8DEE0-4D01-5F28-A812-FC0BD7CAC4A5}">
      <selection activeCell="J14" sqref="J2:J14"/>
    </sheetView>
  </sheetViews>
  <sheetFormatPr defaultColWidth="8.85546875" defaultRowHeight="15"/>
  <cols>
    <col min="3" max="3" width="28.7109375" bestFit="1" customWidth="1"/>
    <col min="4" max="4" width="14.28515625" bestFit="1" customWidth="1"/>
    <col min="5" max="5" width="22.42578125" bestFit="1" customWidth="1"/>
    <col min="6" max="6" width="58.42578125" bestFit="1" customWidth="1"/>
    <col min="7" max="8" width="22.42578125" customWidth="1"/>
    <col min="15" max="15" width="19.42578125" bestFit="1" customWidth="1"/>
    <col min="16" max="16" width="18.7109375" bestFit="1" customWidth="1"/>
    <col min="18" max="18" width="19" bestFit="1" customWidth="1"/>
    <col min="19" max="19" width="26" bestFit="1" customWidth="1"/>
  </cols>
  <sheetData>
    <row r="1" spans="1:47">
      <c r="A1" s="24" t="s">
        <v>0</v>
      </c>
      <c r="B1" s="24" t="s">
        <v>1</v>
      </c>
      <c r="C1" s="24" t="s">
        <v>2</v>
      </c>
      <c r="D1" s="24" t="s">
        <v>563</v>
      </c>
      <c r="E1" s="24" t="s">
        <v>564</v>
      </c>
      <c r="F1" s="24" t="s">
        <v>565</v>
      </c>
      <c r="G1" s="24" t="s">
        <v>793</v>
      </c>
      <c r="H1" s="24" t="s">
        <v>794</v>
      </c>
      <c r="I1" s="31" t="s">
        <v>18</v>
      </c>
      <c r="J1" s="31" t="s">
        <v>21</v>
      </c>
      <c r="K1" s="31" t="s">
        <v>566</v>
      </c>
      <c r="L1" s="31" t="s">
        <v>28</v>
      </c>
      <c r="M1" s="31" t="s">
        <v>567</v>
      </c>
      <c r="N1" s="31" t="s">
        <v>568</v>
      </c>
      <c r="O1" s="37" t="s">
        <v>569</v>
      </c>
      <c r="P1" s="37" t="s">
        <v>570</v>
      </c>
      <c r="Q1" s="24" t="s">
        <v>571</v>
      </c>
      <c r="R1" s="24" t="s">
        <v>572</v>
      </c>
      <c r="S1" s="24" t="s">
        <v>573</v>
      </c>
      <c r="T1" s="42" t="s">
        <v>574</v>
      </c>
      <c r="U1" s="44" t="s">
        <v>575</v>
      </c>
      <c r="V1" s="44" t="s">
        <v>576</v>
      </c>
      <c r="W1" s="31" t="s">
        <v>55</v>
      </c>
      <c r="X1" s="31" t="s">
        <v>577</v>
      </c>
      <c r="Y1" s="31" t="s">
        <v>578</v>
      </c>
      <c r="Z1" s="31" t="s">
        <v>579</v>
      </c>
      <c r="AA1" s="31" t="s">
        <v>580</v>
      </c>
      <c r="AB1" s="31" t="s">
        <v>581</v>
      </c>
      <c r="AC1" s="31" t="s">
        <v>582</v>
      </c>
      <c r="AD1" s="31" t="s">
        <v>583</v>
      </c>
      <c r="AE1" s="31" t="s">
        <v>584</v>
      </c>
      <c r="AF1" s="31" t="s">
        <v>56</v>
      </c>
      <c r="AG1" s="31" t="s">
        <v>585</v>
      </c>
      <c r="AH1" s="31" t="s">
        <v>586</v>
      </c>
      <c r="AI1" s="31" t="s">
        <v>587</v>
      </c>
      <c r="AJ1" s="31" t="s">
        <v>588</v>
      </c>
      <c r="AK1" s="31" t="s">
        <v>589</v>
      </c>
      <c r="AL1" s="31" t="s">
        <v>590</v>
      </c>
      <c r="AM1" s="31" t="s">
        <v>591</v>
      </c>
      <c r="AN1" s="31" t="s">
        <v>592</v>
      </c>
      <c r="AO1" s="31" t="s">
        <v>593</v>
      </c>
      <c r="AP1" s="31" t="s">
        <v>594</v>
      </c>
      <c r="AQ1" s="31" t="s">
        <v>595</v>
      </c>
      <c r="AR1" s="31" t="s">
        <v>596</v>
      </c>
      <c r="AS1" s="31" t="s">
        <v>597</v>
      </c>
      <c r="AT1" s="31" t="s">
        <v>57</v>
      </c>
      <c r="AU1" s="32" t="s">
        <v>691</v>
      </c>
    </row>
    <row r="2" spans="1:47">
      <c r="A2" s="1" t="s">
        <v>100</v>
      </c>
      <c r="B2" s="1" t="s">
        <v>101</v>
      </c>
      <c r="C2" s="2" t="s">
        <v>102</v>
      </c>
      <c r="D2" s="1" t="s">
        <v>795</v>
      </c>
      <c r="E2" s="12">
        <v>43245</v>
      </c>
      <c r="F2" s="2" t="s">
        <v>796</v>
      </c>
      <c r="G2" s="12" t="s">
        <v>18</v>
      </c>
      <c r="H2" s="12" t="s">
        <v>797</v>
      </c>
      <c r="I2" s="1">
        <v>2</v>
      </c>
      <c r="J2" s="1">
        <v>6</v>
      </c>
      <c r="K2" s="1"/>
      <c r="L2" s="1"/>
      <c r="M2" s="1">
        <v>1</v>
      </c>
      <c r="N2" s="1">
        <v>1</v>
      </c>
      <c r="O2" s="38">
        <f>(I2*'Posities per Display'!$G$3)+(J2*'Posities per Display'!$G$8)+(L2*'Posities per Display'!$G$7)+(K2*'Posities per Display'!$G$10)+(M2*('Posities per Display'!$G$9-45))</f>
        <v>475</v>
      </c>
      <c r="P2" s="38">
        <f>(N2*'Posities per Display'!$G$12)+(M2*('Posities per Display'!$G$9-45))</f>
        <v>135</v>
      </c>
      <c r="Q2" s="43">
        <f>O2-R2-S2</f>
        <v>190</v>
      </c>
      <c r="R2" s="1">
        <f>X2+Y2+Z2+AA2+AB2+AC2+AD2+AE2+AF2+AG2+AJ2+AK2+AL2+AM2+AN2+AO2+AP2+AQ2+AR2+AS2+AU2</f>
        <v>210</v>
      </c>
      <c r="S2" s="1">
        <f>W2+AH2+AI2</f>
        <v>75</v>
      </c>
      <c r="T2" s="45">
        <f>Q2/O2</f>
        <v>0.4</v>
      </c>
      <c r="U2" s="45">
        <f>R2/O2</f>
        <v>0.44210526315789472</v>
      </c>
      <c r="V2" s="45">
        <f>S2/O2</f>
        <v>0.15789473684210525</v>
      </c>
      <c r="W2" s="33">
        <v>25</v>
      </c>
      <c r="X2" s="33">
        <v>30</v>
      </c>
      <c r="Y2" s="33">
        <v>15</v>
      </c>
      <c r="Z2" s="33">
        <v>15</v>
      </c>
      <c r="AA2" s="33">
        <v>15</v>
      </c>
      <c r="AB2" s="33">
        <v>15</v>
      </c>
      <c r="AC2" s="33">
        <v>15</v>
      </c>
      <c r="AD2" s="33">
        <v>15</v>
      </c>
      <c r="AE2" s="33">
        <v>15</v>
      </c>
      <c r="AF2" s="33">
        <v>15</v>
      </c>
      <c r="AG2" s="33">
        <v>15</v>
      </c>
      <c r="AH2" s="33">
        <v>15</v>
      </c>
      <c r="AI2" s="33">
        <v>35</v>
      </c>
      <c r="AJ2" s="33">
        <v>15</v>
      </c>
      <c r="AK2" s="33">
        <v>15</v>
      </c>
      <c r="AL2" s="33">
        <v>15</v>
      </c>
      <c r="AM2" s="1"/>
      <c r="AN2" s="1"/>
      <c r="AO2" s="1"/>
      <c r="AP2" s="1"/>
      <c r="AQ2" s="1"/>
      <c r="AR2" s="33"/>
      <c r="AS2" s="33"/>
      <c r="AT2" s="33">
        <v>45</v>
      </c>
      <c r="AU2" s="33"/>
    </row>
    <row r="3" spans="1:47">
      <c r="A3" s="1" t="s">
        <v>115</v>
      </c>
      <c r="B3" s="1" t="s">
        <v>101</v>
      </c>
      <c r="C3" s="2" t="s">
        <v>116</v>
      </c>
      <c r="D3" s="1" t="s">
        <v>798</v>
      </c>
      <c r="E3" s="1"/>
      <c r="F3" s="2" t="s">
        <v>799</v>
      </c>
      <c r="G3" s="12" t="s">
        <v>18</v>
      </c>
      <c r="H3" s="12" t="s">
        <v>797</v>
      </c>
      <c r="I3" s="1">
        <v>5</v>
      </c>
      <c r="J3" s="1">
        <v>3</v>
      </c>
      <c r="K3" s="1"/>
      <c r="L3" s="1">
        <v>1</v>
      </c>
      <c r="M3" s="1"/>
      <c r="N3" s="1">
        <v>1</v>
      </c>
      <c r="O3" s="38">
        <f>(I3*'Posities per Display'!$G$3)+(J3*'Posities per Display'!$G$8)+(L3*'Posities per Display'!$G$7)+(K3*'Posities per Display'!$G$10)+(M3*('Posities per Display'!$G$9-45))</f>
        <v>615</v>
      </c>
      <c r="P3" s="38">
        <f>(N3*'Posities per Display'!$G$12)+(M3*('Posities per Display'!$G$9-45))</f>
        <v>90</v>
      </c>
      <c r="Q3" s="43">
        <f t="shared" ref="Q3:Q14" si="0">O3-R3-S3</f>
        <v>330</v>
      </c>
      <c r="R3" s="1">
        <f t="shared" ref="R3:R14" si="1">X3+Y3+Z3+AA3+AB3+AC3+AD3+AE3+AF3+AG3+AJ3+AK3+AL3+AM3+AN3+AO3+AP3+AQ3+AR3+AS3+AU3</f>
        <v>210</v>
      </c>
      <c r="S3" s="1">
        <f t="shared" ref="S3:S14" si="2">W3+AH3+AI3</f>
        <v>75</v>
      </c>
      <c r="T3" s="45">
        <f t="shared" ref="T3:T14" si="3">Q3/O3</f>
        <v>0.53658536585365857</v>
      </c>
      <c r="U3" s="45">
        <f t="shared" ref="U3:U14" si="4">R3/O3</f>
        <v>0.34146341463414637</v>
      </c>
      <c r="V3" s="45">
        <f t="shared" ref="V3:V14" si="5">S3/O3</f>
        <v>0.12195121951219512</v>
      </c>
      <c r="W3" s="33">
        <v>25</v>
      </c>
      <c r="X3" s="33">
        <v>30</v>
      </c>
      <c r="Y3" s="33">
        <v>15</v>
      </c>
      <c r="Z3" s="33">
        <v>15</v>
      </c>
      <c r="AA3" s="33">
        <v>15</v>
      </c>
      <c r="AB3" s="33">
        <v>15</v>
      </c>
      <c r="AC3" s="33">
        <v>15</v>
      </c>
      <c r="AD3" s="33">
        <v>15</v>
      </c>
      <c r="AE3" s="33">
        <v>15</v>
      </c>
      <c r="AF3" s="33">
        <v>15</v>
      </c>
      <c r="AG3" s="33">
        <v>15</v>
      </c>
      <c r="AH3" s="33">
        <v>15</v>
      </c>
      <c r="AI3" s="33">
        <v>35</v>
      </c>
      <c r="AJ3" s="33">
        <v>15</v>
      </c>
      <c r="AK3" s="33">
        <v>15</v>
      </c>
      <c r="AL3" s="33">
        <v>15</v>
      </c>
      <c r="AM3" s="1"/>
      <c r="AN3" s="1"/>
      <c r="AO3" s="1"/>
      <c r="AP3" s="1"/>
      <c r="AQ3" s="1"/>
      <c r="AR3" s="33"/>
      <c r="AS3" s="33"/>
      <c r="AT3" s="33">
        <v>45</v>
      </c>
      <c r="AU3" s="33"/>
    </row>
    <row r="4" spans="1:47">
      <c r="A4" s="1" t="s">
        <v>141</v>
      </c>
      <c r="B4" s="1" t="s">
        <v>101</v>
      </c>
      <c r="C4" s="2" t="s">
        <v>142</v>
      </c>
      <c r="D4" s="1" t="s">
        <v>800</v>
      </c>
      <c r="E4" s="1"/>
      <c r="F4" s="2" t="s">
        <v>706</v>
      </c>
      <c r="G4" s="12" t="s">
        <v>18</v>
      </c>
      <c r="H4" s="12" t="s">
        <v>797</v>
      </c>
      <c r="I4" s="1">
        <v>8</v>
      </c>
      <c r="J4" s="1"/>
      <c r="K4" s="1"/>
      <c r="L4" s="1"/>
      <c r="M4" s="1"/>
      <c r="N4" s="1">
        <v>1</v>
      </c>
      <c r="O4" s="38">
        <f>(I4*'Posities per Display'!$G$3)+(J4*'Posities per Display'!$G$8)+(L4*'Posities per Display'!$G$7)+(K4*'Posities per Display'!$G$10)+(M4*('Posities per Display'!$G$9-45))</f>
        <v>640</v>
      </c>
      <c r="P4" s="38">
        <f>(N4*'Posities per Display'!$G$12)+(M4*('Posities per Display'!$G$9-45))</f>
        <v>90</v>
      </c>
      <c r="Q4" s="43">
        <f t="shared" si="0"/>
        <v>355</v>
      </c>
      <c r="R4" s="1">
        <f t="shared" si="1"/>
        <v>210</v>
      </c>
      <c r="S4" s="1">
        <f t="shared" si="2"/>
        <v>75</v>
      </c>
      <c r="T4" s="45">
        <f t="shared" si="3"/>
        <v>0.5546875</v>
      </c>
      <c r="U4" s="45">
        <f t="shared" si="4"/>
        <v>0.328125</v>
      </c>
      <c r="V4" s="45">
        <f t="shared" si="5"/>
        <v>0.1171875</v>
      </c>
      <c r="W4" s="33">
        <v>25</v>
      </c>
      <c r="X4" s="33">
        <v>30</v>
      </c>
      <c r="Y4" s="33">
        <v>15</v>
      </c>
      <c r="Z4" s="33">
        <v>15</v>
      </c>
      <c r="AA4" s="33">
        <v>15</v>
      </c>
      <c r="AB4" s="33">
        <v>15</v>
      </c>
      <c r="AC4" s="33">
        <v>15</v>
      </c>
      <c r="AD4" s="33">
        <v>15</v>
      </c>
      <c r="AE4" s="33">
        <v>15</v>
      </c>
      <c r="AF4" s="33">
        <v>15</v>
      </c>
      <c r="AG4" s="33">
        <v>15</v>
      </c>
      <c r="AH4" s="33">
        <v>15</v>
      </c>
      <c r="AI4" s="33">
        <v>35</v>
      </c>
      <c r="AJ4" s="33">
        <v>15</v>
      </c>
      <c r="AK4" s="33">
        <v>15</v>
      </c>
      <c r="AL4" s="33">
        <v>15</v>
      </c>
      <c r="AM4" s="1"/>
      <c r="AN4" s="1"/>
      <c r="AO4" s="1"/>
      <c r="AP4" s="1"/>
      <c r="AQ4" s="1"/>
      <c r="AR4" s="33"/>
      <c r="AS4" s="33"/>
      <c r="AT4" s="33">
        <v>45</v>
      </c>
      <c r="AU4" s="33"/>
    </row>
    <row r="5" spans="1:47">
      <c r="A5" s="1" t="s">
        <v>189</v>
      </c>
      <c r="B5" s="1" t="s">
        <v>101</v>
      </c>
      <c r="C5" s="2" t="s">
        <v>190</v>
      </c>
      <c r="D5" s="1" t="s">
        <v>801</v>
      </c>
      <c r="E5" s="1"/>
      <c r="F5" s="1" t="s">
        <v>719</v>
      </c>
      <c r="G5" s="12" t="s">
        <v>18</v>
      </c>
      <c r="H5" s="12" t="s">
        <v>797</v>
      </c>
      <c r="I5" s="1">
        <v>7</v>
      </c>
      <c r="J5" s="1">
        <v>1</v>
      </c>
      <c r="K5" s="1"/>
      <c r="L5" s="1"/>
      <c r="M5" s="1"/>
      <c r="N5" s="1">
        <v>1</v>
      </c>
      <c r="O5" s="38">
        <f>(I5*'Posities per Display'!$G$3)+(J5*'Posities per Display'!$G$8)+(L5*'Posities per Display'!$G$7)+(K5*'Posities per Display'!$G$10)+(M5*('Posities per Display'!$G$9-45))</f>
        <v>605</v>
      </c>
      <c r="P5" s="38">
        <f>(N5*'Posities per Display'!$G$12)+(M5*('Posities per Display'!$G$9-45))</f>
        <v>90</v>
      </c>
      <c r="Q5" s="43">
        <f t="shared" si="0"/>
        <v>320</v>
      </c>
      <c r="R5" s="1">
        <f t="shared" si="1"/>
        <v>210</v>
      </c>
      <c r="S5" s="1">
        <f t="shared" si="2"/>
        <v>75</v>
      </c>
      <c r="T5" s="45">
        <f t="shared" si="3"/>
        <v>0.52892561983471076</v>
      </c>
      <c r="U5" s="45">
        <f t="shared" si="4"/>
        <v>0.34710743801652894</v>
      </c>
      <c r="V5" s="45">
        <f t="shared" si="5"/>
        <v>0.12396694214876033</v>
      </c>
      <c r="W5" s="33">
        <v>25</v>
      </c>
      <c r="X5" s="33">
        <v>30</v>
      </c>
      <c r="Y5" s="33">
        <v>15</v>
      </c>
      <c r="Z5" s="33">
        <v>15</v>
      </c>
      <c r="AA5" s="33">
        <v>15</v>
      </c>
      <c r="AB5" s="33">
        <v>15</v>
      </c>
      <c r="AC5" s="33">
        <v>15</v>
      </c>
      <c r="AD5" s="33">
        <v>15</v>
      </c>
      <c r="AE5" s="33">
        <v>15</v>
      </c>
      <c r="AF5" s="33">
        <v>15</v>
      </c>
      <c r="AG5" s="33">
        <v>15</v>
      </c>
      <c r="AH5" s="33">
        <v>15</v>
      </c>
      <c r="AI5" s="33">
        <v>35</v>
      </c>
      <c r="AJ5" s="33">
        <v>15</v>
      </c>
      <c r="AK5" s="33">
        <v>15</v>
      </c>
      <c r="AL5" s="33">
        <v>15</v>
      </c>
      <c r="AM5" s="1"/>
      <c r="AN5" s="1"/>
      <c r="AO5" s="1"/>
      <c r="AP5" s="1"/>
      <c r="AQ5" s="1"/>
      <c r="AR5" s="33"/>
      <c r="AS5" s="33"/>
      <c r="AT5" s="33">
        <v>45</v>
      </c>
      <c r="AU5" s="33"/>
    </row>
    <row r="6" spans="1:47">
      <c r="A6" s="1" t="s">
        <v>209</v>
      </c>
      <c r="B6" s="1" t="s">
        <v>101</v>
      </c>
      <c r="C6" s="2" t="s">
        <v>210</v>
      </c>
      <c r="D6" s="1" t="s">
        <v>802</v>
      </c>
      <c r="E6" s="1"/>
      <c r="F6" s="1" t="s">
        <v>803</v>
      </c>
      <c r="G6" s="12" t="s">
        <v>18</v>
      </c>
      <c r="H6" s="12" t="s">
        <v>797</v>
      </c>
      <c r="I6" s="1">
        <v>7</v>
      </c>
      <c r="J6" s="1">
        <v>1</v>
      </c>
      <c r="K6" s="1">
        <v>1</v>
      </c>
      <c r="L6" s="1"/>
      <c r="M6" s="1"/>
      <c r="N6" s="1">
        <v>1</v>
      </c>
      <c r="O6" s="38">
        <f>(I6*'Posities per Display'!$G$3)+(J6*'Posities per Display'!$G$8)+(L6*'Posities per Display'!$G$7)+(K6*'Posities per Display'!$G$10)+(M6*('Posities per Display'!$G$9-45))</f>
        <v>645</v>
      </c>
      <c r="P6" s="38">
        <f>(N6*'Posities per Display'!$G$12)+(M6*('Posities per Display'!$G$9-45))</f>
        <v>90</v>
      </c>
      <c r="Q6" s="43">
        <f t="shared" si="0"/>
        <v>360</v>
      </c>
      <c r="R6" s="1">
        <f t="shared" si="1"/>
        <v>210</v>
      </c>
      <c r="S6" s="1">
        <f t="shared" si="2"/>
        <v>75</v>
      </c>
      <c r="T6" s="45">
        <f t="shared" si="3"/>
        <v>0.55813953488372092</v>
      </c>
      <c r="U6" s="45">
        <f t="shared" si="4"/>
        <v>0.32558139534883723</v>
      </c>
      <c r="V6" s="45">
        <f t="shared" si="5"/>
        <v>0.11627906976744186</v>
      </c>
      <c r="W6" s="33">
        <v>25</v>
      </c>
      <c r="X6" s="33">
        <v>30</v>
      </c>
      <c r="Y6" s="33">
        <v>15</v>
      </c>
      <c r="Z6" s="33">
        <v>15</v>
      </c>
      <c r="AA6" s="33">
        <v>15</v>
      </c>
      <c r="AB6" s="33">
        <v>15</v>
      </c>
      <c r="AC6" s="33">
        <v>15</v>
      </c>
      <c r="AD6" s="33">
        <v>15</v>
      </c>
      <c r="AE6" s="33">
        <v>15</v>
      </c>
      <c r="AF6" s="33">
        <v>15</v>
      </c>
      <c r="AG6" s="33">
        <v>15</v>
      </c>
      <c r="AH6" s="33">
        <v>15</v>
      </c>
      <c r="AI6" s="33">
        <v>35</v>
      </c>
      <c r="AJ6" s="33">
        <v>15</v>
      </c>
      <c r="AK6" s="33">
        <v>15</v>
      </c>
      <c r="AL6" s="33">
        <v>15</v>
      </c>
      <c r="AM6" s="1"/>
      <c r="AN6" s="1"/>
      <c r="AO6" s="1"/>
      <c r="AP6" s="1"/>
      <c r="AQ6" s="1"/>
      <c r="AR6" s="33"/>
      <c r="AS6" s="33"/>
      <c r="AT6" s="33">
        <v>45</v>
      </c>
      <c r="AU6" s="33"/>
    </row>
    <row r="7" spans="1:47">
      <c r="A7" s="7" t="s">
        <v>413</v>
      </c>
      <c r="B7" s="7" t="s">
        <v>101</v>
      </c>
      <c r="C7" s="7" t="s">
        <v>414</v>
      </c>
      <c r="D7" s="7" t="s">
        <v>804</v>
      </c>
      <c r="E7" s="16" t="s">
        <v>805</v>
      </c>
      <c r="F7" s="7" t="s">
        <v>680</v>
      </c>
      <c r="G7" s="12" t="s">
        <v>18</v>
      </c>
      <c r="H7" s="12" t="s">
        <v>797</v>
      </c>
      <c r="I7" s="1">
        <v>8</v>
      </c>
      <c r="J7" s="1"/>
      <c r="K7" s="1"/>
      <c r="L7" s="1"/>
      <c r="M7" s="1">
        <v>1</v>
      </c>
      <c r="N7" s="1">
        <v>1</v>
      </c>
      <c r="O7" s="38">
        <f>(I7*'Posities per Display'!$G$3)+(J7*'Posities per Display'!$G$8)+(L7*'Posities per Display'!$G$7)+(K7*'Posities per Display'!$G$10)+(M7*('Posities per Display'!$G$9-45))</f>
        <v>685</v>
      </c>
      <c r="P7" s="38">
        <f>(N7*'Posities per Display'!$G$12)+(M7*('Posities per Display'!$G$9-45))</f>
        <v>135</v>
      </c>
      <c r="Q7" s="43">
        <f t="shared" si="0"/>
        <v>400</v>
      </c>
      <c r="R7" s="1">
        <f t="shared" si="1"/>
        <v>210</v>
      </c>
      <c r="S7" s="1">
        <f t="shared" si="2"/>
        <v>75</v>
      </c>
      <c r="T7" s="45">
        <f t="shared" si="3"/>
        <v>0.58394160583941601</v>
      </c>
      <c r="U7" s="45">
        <f t="shared" si="4"/>
        <v>0.30656934306569344</v>
      </c>
      <c r="V7" s="45">
        <f t="shared" si="5"/>
        <v>0.10948905109489052</v>
      </c>
      <c r="W7" s="33">
        <v>25</v>
      </c>
      <c r="X7" s="33">
        <v>30</v>
      </c>
      <c r="Y7" s="33">
        <v>15</v>
      </c>
      <c r="Z7" s="33">
        <v>15</v>
      </c>
      <c r="AA7" s="33">
        <v>15</v>
      </c>
      <c r="AB7" s="33">
        <v>15</v>
      </c>
      <c r="AC7" s="33">
        <v>15</v>
      </c>
      <c r="AD7" s="33">
        <v>15</v>
      </c>
      <c r="AE7" s="33">
        <v>15</v>
      </c>
      <c r="AF7" s="33">
        <v>15</v>
      </c>
      <c r="AG7" s="33">
        <v>15</v>
      </c>
      <c r="AH7" s="33">
        <v>15</v>
      </c>
      <c r="AI7" s="33">
        <v>35</v>
      </c>
      <c r="AJ7" s="33">
        <v>15</v>
      </c>
      <c r="AK7" s="33">
        <v>15</v>
      </c>
      <c r="AL7" s="33">
        <v>15</v>
      </c>
      <c r="AM7" s="1"/>
      <c r="AN7" s="1"/>
      <c r="AO7" s="1"/>
      <c r="AP7" s="1"/>
      <c r="AQ7" s="1"/>
      <c r="AR7" s="33"/>
      <c r="AS7" s="33"/>
      <c r="AT7" s="33">
        <v>45</v>
      </c>
      <c r="AU7" s="33"/>
    </row>
    <row r="8" spans="1:47">
      <c r="A8" s="4" t="s">
        <v>415</v>
      </c>
      <c r="B8" s="4" t="s">
        <v>101</v>
      </c>
      <c r="C8" s="2" t="s">
        <v>416</v>
      </c>
      <c r="D8" s="4" t="s">
        <v>806</v>
      </c>
      <c r="E8" s="14" t="s">
        <v>807</v>
      </c>
      <c r="F8" s="2" t="s">
        <v>808</v>
      </c>
      <c r="G8" s="12" t="s">
        <v>18</v>
      </c>
      <c r="H8" s="12" t="s">
        <v>797</v>
      </c>
      <c r="I8" s="1">
        <v>9</v>
      </c>
      <c r="J8" s="1">
        <v>1</v>
      </c>
      <c r="K8" s="1"/>
      <c r="L8" s="1"/>
      <c r="M8" s="1">
        <v>1</v>
      </c>
      <c r="N8" s="1">
        <v>1</v>
      </c>
      <c r="O8" s="38">
        <f>(I8*'Posities per Display'!$G$3)+(J8*'Posities per Display'!$G$8)+(L8*'Posities per Display'!$G$7)+(K8*'Posities per Display'!$G$10)+(M8*('Posities per Display'!$G$9-45))</f>
        <v>810</v>
      </c>
      <c r="P8" s="38">
        <f>(N8*'Posities per Display'!$G$12)+(M8*('Posities per Display'!$G$9-45))</f>
        <v>135</v>
      </c>
      <c r="Q8" s="43">
        <f t="shared" si="0"/>
        <v>525</v>
      </c>
      <c r="R8" s="1">
        <f t="shared" si="1"/>
        <v>210</v>
      </c>
      <c r="S8" s="1">
        <f t="shared" si="2"/>
        <v>75</v>
      </c>
      <c r="T8" s="45">
        <f t="shared" si="3"/>
        <v>0.64814814814814814</v>
      </c>
      <c r="U8" s="45">
        <f t="shared" si="4"/>
        <v>0.25925925925925924</v>
      </c>
      <c r="V8" s="45">
        <f t="shared" si="5"/>
        <v>9.2592592592592587E-2</v>
      </c>
      <c r="W8" s="33">
        <v>25</v>
      </c>
      <c r="X8" s="33">
        <v>30</v>
      </c>
      <c r="Y8" s="33">
        <v>15</v>
      </c>
      <c r="Z8" s="33">
        <v>15</v>
      </c>
      <c r="AA8" s="33">
        <v>15</v>
      </c>
      <c r="AB8" s="33">
        <v>15</v>
      </c>
      <c r="AC8" s="33">
        <v>15</v>
      </c>
      <c r="AD8" s="33">
        <v>15</v>
      </c>
      <c r="AE8" s="33">
        <v>15</v>
      </c>
      <c r="AF8" s="33">
        <v>15</v>
      </c>
      <c r="AG8" s="33">
        <v>15</v>
      </c>
      <c r="AH8" s="33">
        <v>15</v>
      </c>
      <c r="AI8" s="33">
        <v>35</v>
      </c>
      <c r="AJ8" s="33">
        <v>15</v>
      </c>
      <c r="AK8" s="33">
        <v>15</v>
      </c>
      <c r="AL8" s="33">
        <v>15</v>
      </c>
      <c r="AM8" s="1"/>
      <c r="AN8" s="1"/>
      <c r="AO8" s="1"/>
      <c r="AP8" s="1"/>
      <c r="AQ8" s="1"/>
      <c r="AR8" s="33"/>
      <c r="AS8" s="33"/>
      <c r="AT8" s="33">
        <v>45</v>
      </c>
      <c r="AU8" s="33"/>
    </row>
    <row r="9" spans="1:47">
      <c r="A9" s="1" t="s">
        <v>443</v>
      </c>
      <c r="B9" s="1" t="s">
        <v>101</v>
      </c>
      <c r="C9" s="2" t="s">
        <v>444</v>
      </c>
      <c r="D9" s="1" t="s">
        <v>809</v>
      </c>
      <c r="E9" s="11">
        <v>43131</v>
      </c>
      <c r="F9" s="2" t="s">
        <v>680</v>
      </c>
      <c r="G9" s="12" t="s">
        <v>18</v>
      </c>
      <c r="H9" s="12" t="s">
        <v>797</v>
      </c>
      <c r="I9" s="1">
        <v>8</v>
      </c>
      <c r="J9" s="1"/>
      <c r="K9" s="1"/>
      <c r="L9" s="1"/>
      <c r="M9" s="1">
        <v>1</v>
      </c>
      <c r="N9" s="1">
        <v>1</v>
      </c>
      <c r="O9" s="38">
        <f>(I9*'Posities per Display'!$G$3)+(J9*'Posities per Display'!$G$8)+(L9*'Posities per Display'!$G$7)+(K9*'Posities per Display'!$G$10)+(M9*('Posities per Display'!$G$9-45))</f>
        <v>685</v>
      </c>
      <c r="P9" s="38">
        <f>(N9*'Posities per Display'!$G$12)+(M9*('Posities per Display'!$G$9-45))</f>
        <v>135</v>
      </c>
      <c r="Q9" s="43">
        <f t="shared" si="0"/>
        <v>400</v>
      </c>
      <c r="R9" s="1">
        <f t="shared" si="1"/>
        <v>210</v>
      </c>
      <c r="S9" s="1">
        <f t="shared" si="2"/>
        <v>75</v>
      </c>
      <c r="T9" s="45">
        <f t="shared" si="3"/>
        <v>0.58394160583941601</v>
      </c>
      <c r="U9" s="45">
        <f t="shared" si="4"/>
        <v>0.30656934306569344</v>
      </c>
      <c r="V9" s="45">
        <f t="shared" si="5"/>
        <v>0.10948905109489052</v>
      </c>
      <c r="W9" s="33">
        <v>25</v>
      </c>
      <c r="X9" s="33">
        <v>30</v>
      </c>
      <c r="Y9" s="33">
        <v>15</v>
      </c>
      <c r="Z9" s="33">
        <v>15</v>
      </c>
      <c r="AA9" s="33">
        <v>15</v>
      </c>
      <c r="AB9" s="33">
        <v>15</v>
      </c>
      <c r="AC9" s="33">
        <v>15</v>
      </c>
      <c r="AD9" s="33">
        <v>15</v>
      </c>
      <c r="AE9" s="33">
        <v>15</v>
      </c>
      <c r="AF9" s="33">
        <v>15</v>
      </c>
      <c r="AG9" s="33">
        <v>15</v>
      </c>
      <c r="AH9" s="33">
        <v>15</v>
      </c>
      <c r="AI9" s="33">
        <v>35</v>
      </c>
      <c r="AJ9" s="33">
        <v>15</v>
      </c>
      <c r="AK9" s="33">
        <v>15</v>
      </c>
      <c r="AL9" s="33">
        <v>15</v>
      </c>
      <c r="AM9" s="1"/>
      <c r="AN9" s="1"/>
      <c r="AO9" s="1"/>
      <c r="AP9" s="1"/>
      <c r="AQ9" s="1"/>
      <c r="AR9" s="33"/>
      <c r="AS9" s="33"/>
      <c r="AT9" s="33">
        <v>45</v>
      </c>
      <c r="AU9" s="33"/>
    </row>
    <row r="10" spans="1:47">
      <c r="A10" s="1" t="s">
        <v>453</v>
      </c>
      <c r="B10" s="1" t="s">
        <v>101</v>
      </c>
      <c r="C10" s="2" t="s">
        <v>454</v>
      </c>
      <c r="D10" s="1" t="s">
        <v>810</v>
      </c>
      <c r="E10" s="4"/>
      <c r="F10" s="1" t="s">
        <v>642</v>
      </c>
      <c r="G10" s="12" t="s">
        <v>18</v>
      </c>
      <c r="H10" s="12" t="s">
        <v>797</v>
      </c>
      <c r="I10" s="1">
        <v>6</v>
      </c>
      <c r="J10" s="1">
        <v>1</v>
      </c>
      <c r="K10" s="1"/>
      <c r="L10" s="1"/>
      <c r="M10" s="1"/>
      <c r="N10" s="1">
        <v>1</v>
      </c>
      <c r="O10" s="38">
        <f>(I10*'Posities per Display'!$G$3)+(J10*'Posities per Display'!$G$8)+(L10*'Posities per Display'!$G$7)+(K10*'Posities per Display'!$G$10)+(M10*('Posities per Display'!$G$9-45))</f>
        <v>525</v>
      </c>
      <c r="P10" s="38">
        <f>(N10*'Posities per Display'!$G$12)+(M10*('Posities per Display'!$G$9-45))</f>
        <v>90</v>
      </c>
      <c r="Q10" s="43">
        <f t="shared" si="0"/>
        <v>240</v>
      </c>
      <c r="R10" s="1">
        <f t="shared" si="1"/>
        <v>210</v>
      </c>
      <c r="S10" s="1">
        <f t="shared" si="2"/>
        <v>75</v>
      </c>
      <c r="T10" s="45">
        <f t="shared" si="3"/>
        <v>0.45714285714285713</v>
      </c>
      <c r="U10" s="45">
        <f t="shared" si="4"/>
        <v>0.4</v>
      </c>
      <c r="V10" s="45">
        <f t="shared" si="5"/>
        <v>0.14285714285714285</v>
      </c>
      <c r="W10" s="33">
        <v>25</v>
      </c>
      <c r="X10" s="33">
        <v>30</v>
      </c>
      <c r="Y10" s="33">
        <v>15</v>
      </c>
      <c r="Z10" s="33">
        <v>15</v>
      </c>
      <c r="AA10" s="33">
        <v>15</v>
      </c>
      <c r="AB10" s="33">
        <v>15</v>
      </c>
      <c r="AC10" s="33">
        <v>15</v>
      </c>
      <c r="AD10" s="33">
        <v>15</v>
      </c>
      <c r="AE10" s="33">
        <v>15</v>
      </c>
      <c r="AF10" s="33">
        <v>15</v>
      </c>
      <c r="AG10" s="33">
        <v>15</v>
      </c>
      <c r="AH10" s="33">
        <v>15</v>
      </c>
      <c r="AI10" s="33">
        <v>35</v>
      </c>
      <c r="AJ10" s="33">
        <v>15</v>
      </c>
      <c r="AK10" s="33">
        <v>15</v>
      </c>
      <c r="AL10" s="33">
        <v>15</v>
      </c>
      <c r="AM10" s="1"/>
      <c r="AN10" s="1"/>
      <c r="AO10" s="1"/>
      <c r="AP10" s="1"/>
      <c r="AQ10" s="1"/>
      <c r="AR10" s="33"/>
      <c r="AS10" s="33"/>
      <c r="AT10" s="33">
        <v>45</v>
      </c>
      <c r="AU10" s="33"/>
    </row>
    <row r="11" spans="1:47">
      <c r="A11" s="1" t="s">
        <v>518</v>
      </c>
      <c r="B11" s="1" t="s">
        <v>101</v>
      </c>
      <c r="C11" s="2" t="s">
        <v>519</v>
      </c>
      <c r="D11" s="1" t="s">
        <v>811</v>
      </c>
      <c r="E11" s="4"/>
      <c r="F11" s="1" t="s">
        <v>812</v>
      </c>
      <c r="G11" s="12" t="s">
        <v>18</v>
      </c>
      <c r="H11" s="12" t="s">
        <v>797</v>
      </c>
      <c r="I11" s="1">
        <v>7</v>
      </c>
      <c r="J11" s="1">
        <v>2</v>
      </c>
      <c r="K11" s="1"/>
      <c r="L11" s="1"/>
      <c r="M11" s="1"/>
      <c r="N11" s="1">
        <v>1</v>
      </c>
      <c r="O11" s="38">
        <f>(I11*'Posities per Display'!$G$3)+(J11*'Posities per Display'!$G$8)+(L11*'Posities per Display'!$G$7)+(K11*'Posities per Display'!$G$10)+(M11*('Posities per Display'!$G$9-45))</f>
        <v>650</v>
      </c>
      <c r="P11" s="38">
        <f>(N11*'Posities per Display'!$G$12)+(M11*('Posities per Display'!$G$9-45))</f>
        <v>90</v>
      </c>
      <c r="Q11" s="43">
        <f t="shared" si="0"/>
        <v>365</v>
      </c>
      <c r="R11" s="1">
        <f t="shared" si="1"/>
        <v>210</v>
      </c>
      <c r="S11" s="1">
        <f t="shared" si="2"/>
        <v>75</v>
      </c>
      <c r="T11" s="45">
        <f t="shared" si="3"/>
        <v>0.56153846153846154</v>
      </c>
      <c r="U11" s="45">
        <f t="shared" si="4"/>
        <v>0.32307692307692309</v>
      </c>
      <c r="V11" s="45">
        <f t="shared" si="5"/>
        <v>0.11538461538461539</v>
      </c>
      <c r="W11" s="33">
        <v>25</v>
      </c>
      <c r="X11" s="33">
        <v>30</v>
      </c>
      <c r="Y11" s="33">
        <v>15</v>
      </c>
      <c r="Z11" s="33">
        <v>15</v>
      </c>
      <c r="AA11" s="33">
        <v>15</v>
      </c>
      <c r="AB11" s="33">
        <v>15</v>
      </c>
      <c r="AC11" s="33">
        <v>15</v>
      </c>
      <c r="AD11" s="33">
        <v>15</v>
      </c>
      <c r="AE11" s="33">
        <v>15</v>
      </c>
      <c r="AF11" s="33">
        <v>15</v>
      </c>
      <c r="AG11" s="33">
        <v>15</v>
      </c>
      <c r="AH11" s="33">
        <v>15</v>
      </c>
      <c r="AI11" s="33">
        <v>35</v>
      </c>
      <c r="AJ11" s="33">
        <v>15</v>
      </c>
      <c r="AK11" s="33">
        <v>15</v>
      </c>
      <c r="AL11" s="33">
        <v>15</v>
      </c>
      <c r="AM11" s="1"/>
      <c r="AN11" s="1"/>
      <c r="AO11" s="1"/>
      <c r="AP11" s="1"/>
      <c r="AQ11" s="1"/>
      <c r="AR11" s="33"/>
      <c r="AS11" s="33"/>
      <c r="AT11" s="33">
        <v>45</v>
      </c>
      <c r="AU11" s="33"/>
    </row>
    <row r="12" spans="1:47">
      <c r="A12" s="1" t="s">
        <v>528</v>
      </c>
      <c r="B12" s="1" t="s">
        <v>101</v>
      </c>
      <c r="C12" s="2" t="s">
        <v>529</v>
      </c>
      <c r="D12" s="1" t="s">
        <v>661</v>
      </c>
      <c r="E12" s="11">
        <v>43132</v>
      </c>
      <c r="F12" s="2" t="s">
        <v>680</v>
      </c>
      <c r="G12" s="12" t="s">
        <v>18</v>
      </c>
      <c r="H12" s="12" t="s">
        <v>797</v>
      </c>
      <c r="I12" s="1">
        <v>8</v>
      </c>
      <c r="J12" s="1"/>
      <c r="K12" s="1"/>
      <c r="L12" s="1"/>
      <c r="M12" s="1">
        <v>1</v>
      </c>
      <c r="N12" s="1">
        <v>1</v>
      </c>
      <c r="O12" s="38">
        <f>(I12*'Posities per Display'!$G$3)+(J12*'Posities per Display'!$G$8)+(L12*'Posities per Display'!$G$7)+(K12*'Posities per Display'!$G$10)+(M12*('Posities per Display'!$G$9-45))</f>
        <v>685</v>
      </c>
      <c r="P12" s="38">
        <f>(N12*'Posities per Display'!$G$12)+(M12*('Posities per Display'!$G$9-45))</f>
        <v>135</v>
      </c>
      <c r="Q12" s="43">
        <f t="shared" si="0"/>
        <v>400</v>
      </c>
      <c r="R12" s="1">
        <f t="shared" si="1"/>
        <v>210</v>
      </c>
      <c r="S12" s="1">
        <f t="shared" si="2"/>
        <v>75</v>
      </c>
      <c r="T12" s="45">
        <f t="shared" si="3"/>
        <v>0.58394160583941601</v>
      </c>
      <c r="U12" s="45">
        <f t="shared" si="4"/>
        <v>0.30656934306569344</v>
      </c>
      <c r="V12" s="45">
        <f t="shared" si="5"/>
        <v>0.10948905109489052</v>
      </c>
      <c r="W12" s="33">
        <v>25</v>
      </c>
      <c r="X12" s="33">
        <v>30</v>
      </c>
      <c r="Y12" s="33">
        <v>15</v>
      </c>
      <c r="Z12" s="33">
        <v>15</v>
      </c>
      <c r="AA12" s="33">
        <v>15</v>
      </c>
      <c r="AB12" s="33">
        <v>15</v>
      </c>
      <c r="AC12" s="33">
        <v>15</v>
      </c>
      <c r="AD12" s="33">
        <v>15</v>
      </c>
      <c r="AE12" s="33">
        <v>15</v>
      </c>
      <c r="AF12" s="33">
        <v>15</v>
      </c>
      <c r="AG12" s="33">
        <v>15</v>
      </c>
      <c r="AH12" s="33">
        <v>15</v>
      </c>
      <c r="AI12" s="33">
        <v>35</v>
      </c>
      <c r="AJ12" s="33">
        <v>15</v>
      </c>
      <c r="AK12" s="33">
        <v>15</v>
      </c>
      <c r="AL12" s="33">
        <v>15</v>
      </c>
      <c r="AM12" s="1"/>
      <c r="AN12" s="1"/>
      <c r="AO12" s="1"/>
      <c r="AP12" s="1"/>
      <c r="AQ12" s="1"/>
      <c r="AR12" s="33"/>
      <c r="AS12" s="33"/>
      <c r="AT12" s="33">
        <v>45</v>
      </c>
      <c r="AU12" s="33"/>
    </row>
    <row r="13" spans="1:47">
      <c r="A13" s="1" t="s">
        <v>547</v>
      </c>
      <c r="B13" s="1" t="s">
        <v>101</v>
      </c>
      <c r="C13" s="2" t="s">
        <v>548</v>
      </c>
      <c r="D13" s="1" t="s">
        <v>813</v>
      </c>
      <c r="E13" s="11">
        <v>42587</v>
      </c>
      <c r="F13" s="1" t="s">
        <v>814</v>
      </c>
      <c r="G13" s="12" t="s">
        <v>18</v>
      </c>
      <c r="H13" s="12" t="s">
        <v>797</v>
      </c>
      <c r="I13" s="1">
        <v>7</v>
      </c>
      <c r="J13" s="1">
        <v>1</v>
      </c>
      <c r="K13" s="1"/>
      <c r="L13" s="1"/>
      <c r="M13" s="1">
        <v>1</v>
      </c>
      <c r="N13" s="1">
        <v>1</v>
      </c>
      <c r="O13" s="38">
        <f>(I13*'Posities per Display'!$G$3)+(J13*'Posities per Display'!$G$8)+(L13*'Posities per Display'!$G$7)+(K13*'Posities per Display'!$G$10)+(M13*('Posities per Display'!$G$9-45))</f>
        <v>650</v>
      </c>
      <c r="P13" s="38">
        <f>(N13*'Posities per Display'!$G$12)+(M13*('Posities per Display'!$G$9-45))</f>
        <v>135</v>
      </c>
      <c r="Q13" s="43">
        <f t="shared" si="0"/>
        <v>365</v>
      </c>
      <c r="R13" s="1">
        <f t="shared" si="1"/>
        <v>210</v>
      </c>
      <c r="S13" s="1">
        <f t="shared" si="2"/>
        <v>75</v>
      </c>
      <c r="T13" s="45">
        <f t="shared" si="3"/>
        <v>0.56153846153846154</v>
      </c>
      <c r="U13" s="45">
        <f t="shared" si="4"/>
        <v>0.32307692307692309</v>
      </c>
      <c r="V13" s="45">
        <f t="shared" si="5"/>
        <v>0.11538461538461539</v>
      </c>
      <c r="W13" s="33">
        <v>25</v>
      </c>
      <c r="X13" s="33">
        <v>30</v>
      </c>
      <c r="Y13" s="33">
        <v>15</v>
      </c>
      <c r="Z13" s="33">
        <v>15</v>
      </c>
      <c r="AA13" s="33">
        <v>15</v>
      </c>
      <c r="AB13" s="33">
        <v>15</v>
      </c>
      <c r="AC13" s="33">
        <v>15</v>
      </c>
      <c r="AD13" s="33">
        <v>15</v>
      </c>
      <c r="AE13" s="33">
        <v>15</v>
      </c>
      <c r="AF13" s="33">
        <v>15</v>
      </c>
      <c r="AG13" s="33">
        <v>15</v>
      </c>
      <c r="AH13" s="33">
        <v>15</v>
      </c>
      <c r="AI13" s="33">
        <v>35</v>
      </c>
      <c r="AJ13" s="33">
        <v>15</v>
      </c>
      <c r="AK13" s="33">
        <v>15</v>
      </c>
      <c r="AL13" s="33">
        <v>15</v>
      </c>
      <c r="AM13" s="1"/>
      <c r="AN13" s="1"/>
      <c r="AO13" s="1"/>
      <c r="AP13" s="1"/>
      <c r="AQ13" s="1"/>
      <c r="AR13" s="33"/>
      <c r="AS13" s="33"/>
      <c r="AT13" s="33">
        <v>45</v>
      </c>
      <c r="AU13" s="33"/>
    </row>
    <row r="14" spans="1:47">
      <c r="A14" s="1" t="s">
        <v>485</v>
      </c>
      <c r="B14" s="1" t="s">
        <v>486</v>
      </c>
      <c r="C14" s="2" t="s">
        <v>487</v>
      </c>
      <c r="D14" s="1" t="s">
        <v>815</v>
      </c>
      <c r="E14" s="4"/>
      <c r="F14" s="1" t="s">
        <v>713</v>
      </c>
      <c r="G14" s="12" t="s">
        <v>18</v>
      </c>
      <c r="H14" s="12" t="s">
        <v>797</v>
      </c>
      <c r="I14" s="1">
        <v>7</v>
      </c>
      <c r="J14" s="1">
        <v>1</v>
      </c>
      <c r="K14" s="1"/>
      <c r="L14" s="1"/>
      <c r="M14" s="1">
        <v>1</v>
      </c>
      <c r="N14" s="1"/>
      <c r="O14" s="38">
        <f>(I14*'Posities per Display'!$G$3)+(J14*'Posities per Display'!$G$8)+(L14*'Posities per Display'!$G$7)+(K14*'Posities per Display'!$G$10)+(M14*('Posities per Display'!$G$9-45))</f>
        <v>650</v>
      </c>
      <c r="P14" s="38">
        <f>(N14*'Posities per Display'!$G$12)+(M14*('Posities per Display'!$G$9-45))</f>
        <v>45</v>
      </c>
      <c r="Q14" s="43">
        <f t="shared" si="0"/>
        <v>365</v>
      </c>
      <c r="R14" s="1">
        <f t="shared" si="1"/>
        <v>210</v>
      </c>
      <c r="S14" s="1">
        <f t="shared" si="2"/>
        <v>75</v>
      </c>
      <c r="T14" s="45">
        <f t="shared" si="3"/>
        <v>0.56153846153846154</v>
      </c>
      <c r="U14" s="45">
        <f t="shared" si="4"/>
        <v>0.32307692307692309</v>
      </c>
      <c r="V14" s="45">
        <f t="shared" si="5"/>
        <v>0.11538461538461539</v>
      </c>
      <c r="W14" s="33">
        <v>25</v>
      </c>
      <c r="X14" s="33">
        <v>30</v>
      </c>
      <c r="Y14" s="33">
        <v>15</v>
      </c>
      <c r="Z14" s="33">
        <v>15</v>
      </c>
      <c r="AA14" s="33">
        <v>15</v>
      </c>
      <c r="AB14" s="33">
        <v>15</v>
      </c>
      <c r="AC14" s="33">
        <v>15</v>
      </c>
      <c r="AD14" s="33">
        <v>15</v>
      </c>
      <c r="AE14" s="33">
        <v>15</v>
      </c>
      <c r="AF14" s="33">
        <v>15</v>
      </c>
      <c r="AG14" s="33">
        <v>15</v>
      </c>
      <c r="AH14" s="33">
        <v>15</v>
      </c>
      <c r="AI14" s="33">
        <v>35</v>
      </c>
      <c r="AJ14" s="33">
        <v>15</v>
      </c>
      <c r="AK14" s="33">
        <v>15</v>
      </c>
      <c r="AL14" s="33">
        <v>15</v>
      </c>
      <c r="AM14" s="1"/>
      <c r="AN14" s="1"/>
      <c r="AO14" s="1"/>
      <c r="AP14" s="1"/>
      <c r="AQ14" s="1"/>
      <c r="AR14" s="33"/>
      <c r="AS14" s="33"/>
      <c r="AT14" s="33">
        <v>45</v>
      </c>
      <c r="AU14" s="33"/>
    </row>
    <row r="17" spans="15:22">
      <c r="O17" s="46">
        <f>AVERAGE(O2:O16)</f>
        <v>640</v>
      </c>
      <c r="P17" s="46">
        <f>AVERAGE(P2:P16)</f>
        <v>107.30769230769231</v>
      </c>
      <c r="Q17" s="46">
        <f>AVERAGE(Q2:Q16)</f>
        <v>355</v>
      </c>
      <c r="R17" s="46">
        <f t="shared" ref="R17:S17" si="6">AVERAGE(R2:R16)</f>
        <v>210</v>
      </c>
      <c r="S17" s="46">
        <f t="shared" si="6"/>
        <v>75</v>
      </c>
      <c r="T17" s="45">
        <f t="shared" ref="T17" si="7">Q17/O17</f>
        <v>0.5546875</v>
      </c>
      <c r="U17" s="45">
        <f t="shared" ref="U17" si="8">R17/O17</f>
        <v>0.328125</v>
      </c>
      <c r="V17" s="45">
        <f t="shared" ref="V17" si="9">S17/O17</f>
        <v>0.1171875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34"/>
  <sheetViews>
    <sheetView topLeftCell="H1" workbookViewId="0" xr3:uid="{F9CF3CF3-643B-5BE6-8B46-32C596A47465}">
      <selection activeCell="J31" sqref="J2:J31"/>
    </sheetView>
  </sheetViews>
  <sheetFormatPr defaultColWidth="8.85546875" defaultRowHeight="15"/>
  <cols>
    <col min="3" max="3" width="33" bestFit="1" customWidth="1"/>
    <col min="4" max="4" width="17.28515625" bestFit="1" customWidth="1"/>
    <col min="5" max="5" width="22.42578125" bestFit="1" customWidth="1"/>
    <col min="6" max="6" width="53.42578125" bestFit="1" customWidth="1"/>
    <col min="7" max="8" width="17.28515625" customWidth="1"/>
    <col min="9" max="11" width="10.42578125" bestFit="1" customWidth="1"/>
    <col min="13" max="13" width="9.28515625" bestFit="1" customWidth="1"/>
    <col min="14" max="14" width="5.85546875" bestFit="1" customWidth="1"/>
    <col min="16" max="16" width="18.7109375" bestFit="1" customWidth="1"/>
    <col min="17" max="17" width="26.28515625" bestFit="1" customWidth="1"/>
    <col min="18" max="18" width="19" bestFit="1" customWidth="1"/>
    <col min="19" max="19" width="26" bestFit="1" customWidth="1"/>
  </cols>
  <sheetData>
    <row r="1" spans="1:47">
      <c r="A1" s="24" t="s">
        <v>0</v>
      </c>
      <c r="B1" s="24" t="s">
        <v>1</v>
      </c>
      <c r="C1" s="24" t="s">
        <v>2</v>
      </c>
      <c r="D1" s="24" t="s">
        <v>563</v>
      </c>
      <c r="E1" s="24" t="s">
        <v>564</v>
      </c>
      <c r="F1" s="24" t="s">
        <v>565</v>
      </c>
      <c r="G1" s="24" t="s">
        <v>793</v>
      </c>
      <c r="H1" s="24" t="s">
        <v>794</v>
      </c>
      <c r="I1" s="31" t="s">
        <v>18</v>
      </c>
      <c r="J1" s="31" t="s">
        <v>21</v>
      </c>
      <c r="K1" s="31" t="s">
        <v>566</v>
      </c>
      <c r="L1" s="31" t="s">
        <v>28</v>
      </c>
      <c r="M1" s="31" t="s">
        <v>567</v>
      </c>
      <c r="N1" s="31" t="s">
        <v>568</v>
      </c>
      <c r="O1" s="37" t="s">
        <v>569</v>
      </c>
      <c r="P1" s="37" t="s">
        <v>570</v>
      </c>
      <c r="Q1" s="24" t="s">
        <v>571</v>
      </c>
      <c r="R1" s="24" t="s">
        <v>572</v>
      </c>
      <c r="S1" s="24" t="s">
        <v>573</v>
      </c>
      <c r="T1" s="42" t="s">
        <v>574</v>
      </c>
      <c r="U1" s="44" t="s">
        <v>575</v>
      </c>
      <c r="V1" s="44" t="s">
        <v>576</v>
      </c>
      <c r="W1" s="31" t="s">
        <v>55</v>
      </c>
      <c r="X1" s="31" t="s">
        <v>577</v>
      </c>
      <c r="Y1" s="31" t="s">
        <v>578</v>
      </c>
      <c r="Z1" s="31" t="s">
        <v>579</v>
      </c>
      <c r="AA1" s="31" t="s">
        <v>580</v>
      </c>
      <c r="AB1" s="31" t="s">
        <v>581</v>
      </c>
      <c r="AC1" s="31" t="s">
        <v>582</v>
      </c>
      <c r="AD1" s="31" t="s">
        <v>583</v>
      </c>
      <c r="AE1" s="31" t="s">
        <v>584</v>
      </c>
      <c r="AF1" s="31" t="s">
        <v>56</v>
      </c>
      <c r="AG1" s="31" t="s">
        <v>585</v>
      </c>
      <c r="AH1" s="31" t="s">
        <v>586</v>
      </c>
      <c r="AI1" s="31" t="s">
        <v>587</v>
      </c>
      <c r="AJ1" s="31" t="s">
        <v>588</v>
      </c>
      <c r="AK1" s="31" t="s">
        <v>589</v>
      </c>
      <c r="AL1" s="31" t="s">
        <v>590</v>
      </c>
      <c r="AM1" s="31" t="s">
        <v>591</v>
      </c>
      <c r="AN1" s="31" t="s">
        <v>592</v>
      </c>
      <c r="AO1" s="31" t="s">
        <v>593</v>
      </c>
      <c r="AP1" s="31" t="s">
        <v>594</v>
      </c>
      <c r="AQ1" s="31" t="s">
        <v>595</v>
      </c>
      <c r="AR1" s="31" t="s">
        <v>596</v>
      </c>
      <c r="AS1" s="31" t="s">
        <v>597</v>
      </c>
      <c r="AT1" s="31" t="s">
        <v>57</v>
      </c>
      <c r="AU1" s="32" t="s">
        <v>691</v>
      </c>
    </row>
    <row r="2" spans="1:47">
      <c r="A2" s="1" t="s">
        <v>25</v>
      </c>
      <c r="B2" s="1" t="s">
        <v>26</v>
      </c>
      <c r="C2" s="2" t="s">
        <v>27</v>
      </c>
      <c r="D2" s="1" t="s">
        <v>816</v>
      </c>
      <c r="E2" s="9"/>
      <c r="F2" s="2" t="s">
        <v>817</v>
      </c>
      <c r="G2" s="9" t="s">
        <v>21</v>
      </c>
      <c r="H2" s="9" t="s">
        <v>10</v>
      </c>
      <c r="I2" s="38">
        <v>10</v>
      </c>
      <c r="J2" s="38">
        <v>1</v>
      </c>
      <c r="K2" s="1"/>
      <c r="L2" s="1"/>
      <c r="M2" s="1">
        <v>1</v>
      </c>
      <c r="N2" s="1">
        <v>1</v>
      </c>
      <c r="O2" s="38">
        <f>(I2*'Posities per Display'!$G$2)+(J2*'Posities per Display'!$G$8)+(L2*'Posities per Display'!$G$7)+(K2*'Posities per Display'!$G$10)+(M2*('Posities per Display'!$G$9-45))</f>
        <v>890</v>
      </c>
      <c r="P2" s="38">
        <f>(N2*'Posities per Display'!$G$12)+(M2*('Posities per Display'!$G$9-45))</f>
        <v>135</v>
      </c>
      <c r="Q2" s="43">
        <f>O2-R2-S2</f>
        <v>575</v>
      </c>
      <c r="R2" s="1">
        <f>X2+Y2+Z2+AA2+AB2+AC2+AD2+AE2+AF2+AG2+AJ2+AK2+AL2+AM2+AN2+AO2+AP2+AQ2+AR2+AS2+AU2</f>
        <v>240</v>
      </c>
      <c r="S2" s="1">
        <f>W2+AH2+AI2</f>
        <v>75</v>
      </c>
      <c r="T2" s="45">
        <f>Q2/O2</f>
        <v>0.6460674157303371</v>
      </c>
      <c r="U2" s="45">
        <f>R2/O2</f>
        <v>0.2696629213483146</v>
      </c>
      <c r="V2" s="45">
        <f>S2/O2</f>
        <v>8.4269662921348312E-2</v>
      </c>
      <c r="W2" s="33">
        <v>25</v>
      </c>
      <c r="X2" s="33">
        <v>30</v>
      </c>
      <c r="Y2" s="33">
        <v>15</v>
      </c>
      <c r="Z2" s="33">
        <v>15</v>
      </c>
      <c r="AA2" s="33">
        <v>15</v>
      </c>
      <c r="AB2" s="33">
        <v>15</v>
      </c>
      <c r="AC2" s="33">
        <v>15</v>
      </c>
      <c r="AD2" s="33">
        <v>15</v>
      </c>
      <c r="AE2" s="33">
        <v>15</v>
      </c>
      <c r="AF2" s="33">
        <v>15</v>
      </c>
      <c r="AG2" s="33">
        <v>15</v>
      </c>
      <c r="AH2" s="33">
        <v>15</v>
      </c>
      <c r="AI2" s="33">
        <v>35</v>
      </c>
      <c r="AJ2" s="33">
        <v>7</v>
      </c>
      <c r="AK2" s="33">
        <v>8</v>
      </c>
      <c r="AL2" s="33">
        <v>15</v>
      </c>
      <c r="AM2" s="33">
        <v>15</v>
      </c>
      <c r="AN2" s="33">
        <v>15</v>
      </c>
      <c r="AO2" s="33">
        <v>7</v>
      </c>
      <c r="AP2" s="33">
        <v>8</v>
      </c>
      <c r="AQ2" s="1"/>
      <c r="AR2" s="33"/>
      <c r="AS2" s="33"/>
      <c r="AT2" s="33">
        <v>45</v>
      </c>
      <c r="AU2" s="33"/>
    </row>
    <row r="3" spans="1:47">
      <c r="A3" s="1" t="s">
        <v>30</v>
      </c>
      <c r="B3" s="1" t="s">
        <v>26</v>
      </c>
      <c r="C3" s="2" t="s">
        <v>31</v>
      </c>
      <c r="D3" s="1" t="s">
        <v>818</v>
      </c>
      <c r="E3" s="9"/>
      <c r="F3" s="2" t="s">
        <v>819</v>
      </c>
      <c r="G3" s="9" t="s">
        <v>21</v>
      </c>
      <c r="H3" s="9" t="s">
        <v>10</v>
      </c>
      <c r="I3" s="1">
        <v>7</v>
      </c>
      <c r="J3" s="1">
        <v>2</v>
      </c>
      <c r="K3" s="1"/>
      <c r="L3" s="1"/>
      <c r="M3" s="1"/>
      <c r="N3" s="1">
        <v>1</v>
      </c>
      <c r="O3" s="38">
        <f>(I3*'Posities per Display'!$G$2)+(J3*'Posities per Display'!$G$8)+(L3*'Posities per Display'!$G$7)+(K3*'Posities per Display'!$G$10)+(M3*('Posities per Display'!$G$9-45))</f>
        <v>650</v>
      </c>
      <c r="P3" s="38">
        <f>(N3*'Posities per Display'!$G$12)+(M3*('Posities per Display'!$G$9-45))</f>
        <v>90</v>
      </c>
      <c r="Q3" s="43">
        <f t="shared" ref="Q3:Q31" si="0">O3-R3-S3</f>
        <v>335</v>
      </c>
      <c r="R3" s="1">
        <f t="shared" ref="R3:R31" si="1">X3+Y3+Z3+AA3+AB3+AC3+AD3+AE3+AF3+AG3+AJ3+AK3+AL3+AM3+AN3+AO3+AP3+AQ3+AR3+AS3+AU3</f>
        <v>240</v>
      </c>
      <c r="S3" s="1">
        <f t="shared" ref="S3:S31" si="2">W3+AH3+AI3</f>
        <v>75</v>
      </c>
      <c r="T3" s="45">
        <f t="shared" ref="T3:T31" si="3">Q3/O3</f>
        <v>0.51538461538461533</v>
      </c>
      <c r="U3" s="45">
        <f t="shared" ref="U3:U31" si="4">R3/O3</f>
        <v>0.36923076923076925</v>
      </c>
      <c r="V3" s="45">
        <f t="shared" ref="V3:V31" si="5">S3/O3</f>
        <v>0.11538461538461539</v>
      </c>
      <c r="W3" s="33">
        <v>25</v>
      </c>
      <c r="X3" s="33">
        <v>30</v>
      </c>
      <c r="Y3" s="33">
        <v>15</v>
      </c>
      <c r="Z3" s="33">
        <v>15</v>
      </c>
      <c r="AA3" s="33">
        <v>15</v>
      </c>
      <c r="AB3" s="33">
        <v>15</v>
      </c>
      <c r="AC3" s="33">
        <v>15</v>
      </c>
      <c r="AD3" s="33">
        <v>15</v>
      </c>
      <c r="AE3" s="33">
        <v>15</v>
      </c>
      <c r="AF3" s="33">
        <v>15</v>
      </c>
      <c r="AG3" s="33">
        <v>15</v>
      </c>
      <c r="AH3" s="33">
        <v>15</v>
      </c>
      <c r="AI3" s="33">
        <v>35</v>
      </c>
      <c r="AJ3" s="33">
        <v>7</v>
      </c>
      <c r="AK3" s="33">
        <v>8</v>
      </c>
      <c r="AL3" s="33">
        <v>15</v>
      </c>
      <c r="AM3" s="33">
        <v>15</v>
      </c>
      <c r="AN3" s="33">
        <v>15</v>
      </c>
      <c r="AO3" s="33">
        <v>7</v>
      </c>
      <c r="AP3" s="33">
        <v>8</v>
      </c>
      <c r="AQ3" s="1"/>
      <c r="AR3" s="33"/>
      <c r="AS3" s="33"/>
      <c r="AT3" s="33">
        <v>45</v>
      </c>
      <c r="AU3" s="33"/>
    </row>
    <row r="4" spans="1:47">
      <c r="A4" s="1" t="s">
        <v>33</v>
      </c>
      <c r="B4" s="1" t="s">
        <v>26</v>
      </c>
      <c r="C4" s="2" t="s">
        <v>34</v>
      </c>
      <c r="D4" s="1" t="s">
        <v>820</v>
      </c>
      <c r="E4" s="9"/>
      <c r="F4" s="2" t="s">
        <v>680</v>
      </c>
      <c r="G4" s="9" t="s">
        <v>21</v>
      </c>
      <c r="H4" s="9" t="s">
        <v>10</v>
      </c>
      <c r="I4" s="1">
        <v>8</v>
      </c>
      <c r="J4" s="1"/>
      <c r="K4" s="1"/>
      <c r="L4" s="1"/>
      <c r="M4" s="1">
        <v>1</v>
      </c>
      <c r="N4" s="1">
        <v>1</v>
      </c>
      <c r="O4" s="38">
        <f>(I4*'Posities per Display'!$G$2)+(J4*'Posities per Display'!$G$8)+(L4*'Posities per Display'!$G$7)+(K4*'Posities per Display'!$G$10)+(M4*('Posities per Display'!$G$9-45))</f>
        <v>685</v>
      </c>
      <c r="P4" s="38">
        <f>(N4*'Posities per Display'!$G$12)+(M4*('Posities per Display'!$G$9-45))</f>
        <v>135</v>
      </c>
      <c r="Q4" s="43">
        <f t="shared" si="0"/>
        <v>370</v>
      </c>
      <c r="R4" s="1">
        <f t="shared" si="1"/>
        <v>240</v>
      </c>
      <c r="S4" s="1">
        <f t="shared" si="2"/>
        <v>75</v>
      </c>
      <c r="T4" s="45">
        <f t="shared" si="3"/>
        <v>0.54014598540145986</v>
      </c>
      <c r="U4" s="45">
        <f t="shared" si="4"/>
        <v>0.35036496350364965</v>
      </c>
      <c r="V4" s="45">
        <f t="shared" si="5"/>
        <v>0.10948905109489052</v>
      </c>
      <c r="W4" s="33">
        <v>25</v>
      </c>
      <c r="X4" s="33">
        <v>30</v>
      </c>
      <c r="Y4" s="33">
        <v>15</v>
      </c>
      <c r="Z4" s="33">
        <v>15</v>
      </c>
      <c r="AA4" s="33">
        <v>15</v>
      </c>
      <c r="AB4" s="33">
        <v>15</v>
      </c>
      <c r="AC4" s="33">
        <v>15</v>
      </c>
      <c r="AD4" s="33">
        <v>15</v>
      </c>
      <c r="AE4" s="33">
        <v>15</v>
      </c>
      <c r="AF4" s="33">
        <v>15</v>
      </c>
      <c r="AG4" s="33">
        <v>15</v>
      </c>
      <c r="AH4" s="33">
        <v>15</v>
      </c>
      <c r="AI4" s="33">
        <v>35</v>
      </c>
      <c r="AJ4" s="33">
        <v>7</v>
      </c>
      <c r="AK4" s="33">
        <v>8</v>
      </c>
      <c r="AL4" s="33">
        <v>15</v>
      </c>
      <c r="AM4" s="33">
        <v>15</v>
      </c>
      <c r="AN4" s="33">
        <v>15</v>
      </c>
      <c r="AO4" s="33">
        <v>7</v>
      </c>
      <c r="AP4" s="33">
        <v>8</v>
      </c>
      <c r="AQ4" s="1"/>
      <c r="AR4" s="33"/>
      <c r="AS4" s="33"/>
      <c r="AT4" s="33">
        <v>45</v>
      </c>
      <c r="AU4" s="33"/>
    </row>
    <row r="5" spans="1:47">
      <c r="A5" s="1" t="s">
        <v>66</v>
      </c>
      <c r="B5" s="1" t="s">
        <v>26</v>
      </c>
      <c r="C5" s="2" t="s">
        <v>67</v>
      </c>
      <c r="D5" s="1" t="s">
        <v>821</v>
      </c>
      <c r="E5" s="11">
        <v>42902</v>
      </c>
      <c r="F5" s="2" t="s">
        <v>822</v>
      </c>
      <c r="G5" s="9" t="s">
        <v>21</v>
      </c>
      <c r="H5" s="9" t="s">
        <v>10</v>
      </c>
      <c r="I5" s="1">
        <v>8</v>
      </c>
      <c r="J5" s="1">
        <v>1</v>
      </c>
      <c r="K5" s="1"/>
      <c r="L5" s="1"/>
      <c r="M5" s="1">
        <v>1</v>
      </c>
      <c r="N5" s="1">
        <v>1</v>
      </c>
      <c r="O5" s="38">
        <f>(I5*'Posities per Display'!$G$2)+(J5*'Posities per Display'!$G$8)+(L5*'Posities per Display'!$G$7)+(K5*'Posities per Display'!$G$10)+(M5*('Posities per Display'!$G$9-45))</f>
        <v>730</v>
      </c>
      <c r="P5" s="38">
        <f>(N5*'Posities per Display'!$G$12)+(M5*('Posities per Display'!$G$9-45))</f>
        <v>135</v>
      </c>
      <c r="Q5" s="43">
        <f t="shared" si="0"/>
        <v>415</v>
      </c>
      <c r="R5" s="1">
        <f t="shared" si="1"/>
        <v>240</v>
      </c>
      <c r="S5" s="1">
        <f t="shared" si="2"/>
        <v>75</v>
      </c>
      <c r="T5" s="45">
        <f t="shared" si="3"/>
        <v>0.56849315068493156</v>
      </c>
      <c r="U5" s="45">
        <f t="shared" si="4"/>
        <v>0.32876712328767121</v>
      </c>
      <c r="V5" s="45">
        <f t="shared" si="5"/>
        <v>0.10273972602739725</v>
      </c>
      <c r="W5" s="33">
        <v>25</v>
      </c>
      <c r="X5" s="33">
        <v>30</v>
      </c>
      <c r="Y5" s="33">
        <v>15</v>
      </c>
      <c r="Z5" s="33">
        <v>15</v>
      </c>
      <c r="AA5" s="33">
        <v>15</v>
      </c>
      <c r="AB5" s="33">
        <v>15</v>
      </c>
      <c r="AC5" s="33">
        <v>15</v>
      </c>
      <c r="AD5" s="33">
        <v>15</v>
      </c>
      <c r="AE5" s="33">
        <v>15</v>
      </c>
      <c r="AF5" s="33">
        <v>15</v>
      </c>
      <c r="AG5" s="33">
        <v>15</v>
      </c>
      <c r="AH5" s="33">
        <v>15</v>
      </c>
      <c r="AI5" s="33">
        <v>35</v>
      </c>
      <c r="AJ5" s="33">
        <v>7</v>
      </c>
      <c r="AK5" s="33">
        <v>8</v>
      </c>
      <c r="AL5" s="33">
        <v>15</v>
      </c>
      <c r="AM5" s="33">
        <v>15</v>
      </c>
      <c r="AN5" s="33">
        <v>15</v>
      </c>
      <c r="AO5" s="33">
        <v>7</v>
      </c>
      <c r="AP5" s="33">
        <v>8</v>
      </c>
      <c r="AQ5" s="1"/>
      <c r="AR5" s="33"/>
      <c r="AS5" s="33"/>
      <c r="AT5" s="33">
        <v>45</v>
      </c>
      <c r="AU5" s="33"/>
    </row>
    <row r="6" spans="1:47">
      <c r="A6" s="1" t="s">
        <v>81</v>
      </c>
      <c r="B6" s="1" t="s">
        <v>26</v>
      </c>
      <c r="C6" s="2" t="s">
        <v>82</v>
      </c>
      <c r="D6" s="1" t="s">
        <v>823</v>
      </c>
      <c r="E6" s="1"/>
      <c r="F6" s="2" t="s">
        <v>727</v>
      </c>
      <c r="G6" s="9" t="s">
        <v>21</v>
      </c>
      <c r="H6" s="9" t="s">
        <v>10</v>
      </c>
      <c r="I6" s="1">
        <v>9</v>
      </c>
      <c r="J6" s="1"/>
      <c r="K6" s="1"/>
      <c r="L6" s="1"/>
      <c r="M6" s="1"/>
      <c r="N6" s="1">
        <v>1</v>
      </c>
      <c r="O6" s="38">
        <f>(I6*'Posities per Display'!$G$2)+(J6*'Posities per Display'!$G$8)+(L6*'Posities per Display'!$G$7)+(K6*'Posities per Display'!$G$10)+(M6*('Posities per Display'!$G$9-45))</f>
        <v>720</v>
      </c>
      <c r="P6" s="38">
        <f>(N6*'Posities per Display'!$G$12)+(M6*('Posities per Display'!$G$9-45))</f>
        <v>90</v>
      </c>
      <c r="Q6" s="43">
        <f t="shared" si="0"/>
        <v>405</v>
      </c>
      <c r="R6" s="1">
        <f t="shared" si="1"/>
        <v>240</v>
      </c>
      <c r="S6" s="1">
        <f t="shared" si="2"/>
        <v>75</v>
      </c>
      <c r="T6" s="45">
        <f t="shared" si="3"/>
        <v>0.5625</v>
      </c>
      <c r="U6" s="45">
        <f t="shared" si="4"/>
        <v>0.33333333333333331</v>
      </c>
      <c r="V6" s="45">
        <f t="shared" si="5"/>
        <v>0.10416666666666667</v>
      </c>
      <c r="W6" s="33">
        <v>25</v>
      </c>
      <c r="X6" s="33">
        <v>30</v>
      </c>
      <c r="Y6" s="33">
        <v>15</v>
      </c>
      <c r="Z6" s="33">
        <v>15</v>
      </c>
      <c r="AA6" s="33">
        <v>15</v>
      </c>
      <c r="AB6" s="33">
        <v>15</v>
      </c>
      <c r="AC6" s="33">
        <v>15</v>
      </c>
      <c r="AD6" s="33">
        <v>15</v>
      </c>
      <c r="AE6" s="33">
        <v>15</v>
      </c>
      <c r="AF6" s="33">
        <v>15</v>
      </c>
      <c r="AG6" s="33">
        <v>15</v>
      </c>
      <c r="AH6" s="33">
        <v>15</v>
      </c>
      <c r="AI6" s="33">
        <v>35</v>
      </c>
      <c r="AJ6" s="33">
        <v>7</v>
      </c>
      <c r="AK6" s="33">
        <v>8</v>
      </c>
      <c r="AL6" s="33">
        <v>15</v>
      </c>
      <c r="AM6" s="33">
        <v>15</v>
      </c>
      <c r="AN6" s="33">
        <v>15</v>
      </c>
      <c r="AO6" s="33">
        <v>7</v>
      </c>
      <c r="AP6" s="33">
        <v>8</v>
      </c>
      <c r="AQ6" s="1"/>
      <c r="AR6" s="33"/>
      <c r="AS6" s="33"/>
      <c r="AT6" s="33">
        <v>45</v>
      </c>
      <c r="AU6" s="33"/>
    </row>
    <row r="7" spans="1:47">
      <c r="A7" s="4" t="s">
        <v>109</v>
      </c>
      <c r="B7" s="1" t="s">
        <v>26</v>
      </c>
      <c r="C7" s="2" t="s">
        <v>110</v>
      </c>
      <c r="D7" s="1" t="s">
        <v>824</v>
      </c>
      <c r="E7" s="1"/>
      <c r="F7" s="2" t="s">
        <v>727</v>
      </c>
      <c r="G7" s="9" t="s">
        <v>21</v>
      </c>
      <c r="H7" s="9" t="s">
        <v>10</v>
      </c>
      <c r="I7" s="1">
        <v>9</v>
      </c>
      <c r="J7" s="1"/>
      <c r="K7" s="1"/>
      <c r="L7" s="1"/>
      <c r="M7" s="1"/>
      <c r="N7" s="1">
        <v>1</v>
      </c>
      <c r="O7" s="38">
        <f>(I7*'Posities per Display'!$G$2)+(J7*'Posities per Display'!$G$8)+(L7*'Posities per Display'!$G$7)+(K7*'Posities per Display'!$G$10)+(M7*('Posities per Display'!$G$9-45))</f>
        <v>720</v>
      </c>
      <c r="P7" s="38">
        <f>(N7*'Posities per Display'!$G$12)+(M7*('Posities per Display'!$G$9-45))</f>
        <v>90</v>
      </c>
      <c r="Q7" s="43">
        <f t="shared" si="0"/>
        <v>405</v>
      </c>
      <c r="R7" s="1">
        <f t="shared" si="1"/>
        <v>240</v>
      </c>
      <c r="S7" s="1">
        <f t="shared" si="2"/>
        <v>75</v>
      </c>
      <c r="T7" s="45">
        <f t="shared" si="3"/>
        <v>0.5625</v>
      </c>
      <c r="U7" s="45">
        <f t="shared" si="4"/>
        <v>0.33333333333333331</v>
      </c>
      <c r="V7" s="45">
        <f t="shared" si="5"/>
        <v>0.10416666666666667</v>
      </c>
      <c r="W7" s="33">
        <v>25</v>
      </c>
      <c r="X7" s="33">
        <v>30</v>
      </c>
      <c r="Y7" s="33">
        <v>15</v>
      </c>
      <c r="Z7" s="33">
        <v>15</v>
      </c>
      <c r="AA7" s="33">
        <v>15</v>
      </c>
      <c r="AB7" s="33">
        <v>15</v>
      </c>
      <c r="AC7" s="33">
        <v>15</v>
      </c>
      <c r="AD7" s="33">
        <v>15</v>
      </c>
      <c r="AE7" s="33">
        <v>15</v>
      </c>
      <c r="AF7" s="33">
        <v>15</v>
      </c>
      <c r="AG7" s="33">
        <v>15</v>
      </c>
      <c r="AH7" s="33">
        <v>15</v>
      </c>
      <c r="AI7" s="33">
        <v>35</v>
      </c>
      <c r="AJ7" s="33">
        <v>7</v>
      </c>
      <c r="AK7" s="33">
        <v>8</v>
      </c>
      <c r="AL7" s="33">
        <v>15</v>
      </c>
      <c r="AM7" s="33">
        <v>15</v>
      </c>
      <c r="AN7" s="33">
        <v>15</v>
      </c>
      <c r="AO7" s="33">
        <v>7</v>
      </c>
      <c r="AP7" s="33">
        <v>8</v>
      </c>
      <c r="AQ7" s="1"/>
      <c r="AR7" s="33"/>
      <c r="AS7" s="33"/>
      <c r="AT7" s="33">
        <v>45</v>
      </c>
      <c r="AU7" s="33"/>
    </row>
    <row r="8" spans="1:47">
      <c r="A8" s="1" t="s">
        <v>111</v>
      </c>
      <c r="B8" s="1" t="s">
        <v>26</v>
      </c>
      <c r="C8" s="2" t="s">
        <v>112</v>
      </c>
      <c r="D8" s="1" t="s">
        <v>825</v>
      </c>
      <c r="E8" s="1"/>
      <c r="F8" s="2" t="s">
        <v>826</v>
      </c>
      <c r="G8" s="9" t="s">
        <v>21</v>
      </c>
      <c r="H8" s="9" t="s">
        <v>10</v>
      </c>
      <c r="I8" s="1">
        <v>7</v>
      </c>
      <c r="J8" s="1">
        <v>3</v>
      </c>
      <c r="K8" s="1"/>
      <c r="L8" s="1"/>
      <c r="M8" s="1"/>
      <c r="N8" s="1">
        <v>1</v>
      </c>
      <c r="O8" s="38">
        <f>(I8*'Posities per Display'!$G$2)+(J8*'Posities per Display'!$G$8)+(L8*'Posities per Display'!$G$7)+(K8*'Posities per Display'!$G$10)+(M8*('Posities per Display'!$G$9-45))</f>
        <v>695</v>
      </c>
      <c r="P8" s="38">
        <f>(N8*'Posities per Display'!$G$12)+(M8*('Posities per Display'!$G$9-45))</f>
        <v>90</v>
      </c>
      <c r="Q8" s="43">
        <f t="shared" si="0"/>
        <v>380</v>
      </c>
      <c r="R8" s="1">
        <f t="shared" si="1"/>
        <v>240</v>
      </c>
      <c r="S8" s="1">
        <f t="shared" si="2"/>
        <v>75</v>
      </c>
      <c r="T8" s="45">
        <f t="shared" si="3"/>
        <v>0.5467625899280576</v>
      </c>
      <c r="U8" s="45">
        <f t="shared" si="4"/>
        <v>0.34532374100719426</v>
      </c>
      <c r="V8" s="45">
        <f t="shared" si="5"/>
        <v>0.1079136690647482</v>
      </c>
      <c r="W8" s="33">
        <v>25</v>
      </c>
      <c r="X8" s="33">
        <v>30</v>
      </c>
      <c r="Y8" s="33">
        <v>15</v>
      </c>
      <c r="Z8" s="33">
        <v>15</v>
      </c>
      <c r="AA8" s="33">
        <v>15</v>
      </c>
      <c r="AB8" s="33">
        <v>15</v>
      </c>
      <c r="AC8" s="33">
        <v>15</v>
      </c>
      <c r="AD8" s="33">
        <v>15</v>
      </c>
      <c r="AE8" s="33">
        <v>15</v>
      </c>
      <c r="AF8" s="33">
        <v>15</v>
      </c>
      <c r="AG8" s="33">
        <v>15</v>
      </c>
      <c r="AH8" s="33">
        <v>15</v>
      </c>
      <c r="AI8" s="33">
        <v>35</v>
      </c>
      <c r="AJ8" s="33">
        <v>7</v>
      </c>
      <c r="AK8" s="33">
        <v>8</v>
      </c>
      <c r="AL8" s="33">
        <v>15</v>
      </c>
      <c r="AM8" s="33">
        <v>15</v>
      </c>
      <c r="AN8" s="33">
        <v>15</v>
      </c>
      <c r="AO8" s="33">
        <v>7</v>
      </c>
      <c r="AP8" s="33">
        <v>8</v>
      </c>
      <c r="AQ8" s="1"/>
      <c r="AR8" s="33"/>
      <c r="AS8" s="33"/>
      <c r="AT8" s="33">
        <v>45</v>
      </c>
      <c r="AU8" s="33"/>
    </row>
    <row r="9" spans="1:47">
      <c r="A9" s="1" t="s">
        <v>127</v>
      </c>
      <c r="B9" s="1" t="s">
        <v>26</v>
      </c>
      <c r="C9" s="2" t="s">
        <v>128</v>
      </c>
      <c r="D9" s="1" t="s">
        <v>827</v>
      </c>
      <c r="E9" s="1"/>
      <c r="F9" s="2" t="s">
        <v>599</v>
      </c>
      <c r="G9" s="9" t="s">
        <v>21</v>
      </c>
      <c r="H9" s="9" t="s">
        <v>10</v>
      </c>
      <c r="I9" s="1">
        <v>6</v>
      </c>
      <c r="J9" s="1"/>
      <c r="K9" s="1"/>
      <c r="L9" s="1"/>
      <c r="M9" s="1"/>
      <c r="N9" s="1">
        <v>1</v>
      </c>
      <c r="O9" s="38">
        <f>(I9*'Posities per Display'!$G$2)+(J9*'Posities per Display'!$G$8)+(L9*'Posities per Display'!$G$7)+(K9*'Posities per Display'!$G$10)+(M9*('Posities per Display'!$G$9-45))</f>
        <v>480</v>
      </c>
      <c r="P9" s="38">
        <f>(N9*'Posities per Display'!$G$12)+(M9*('Posities per Display'!$G$9-45))</f>
        <v>90</v>
      </c>
      <c r="Q9" s="43">
        <f t="shared" si="0"/>
        <v>165</v>
      </c>
      <c r="R9" s="1">
        <f t="shared" si="1"/>
        <v>240</v>
      </c>
      <c r="S9" s="1">
        <f t="shared" si="2"/>
        <v>75</v>
      </c>
      <c r="T9" s="45">
        <f t="shared" si="3"/>
        <v>0.34375</v>
      </c>
      <c r="U9" s="45">
        <f t="shared" si="4"/>
        <v>0.5</v>
      </c>
      <c r="V9" s="45">
        <f t="shared" si="5"/>
        <v>0.15625</v>
      </c>
      <c r="W9" s="33">
        <v>25</v>
      </c>
      <c r="X9" s="33">
        <v>30</v>
      </c>
      <c r="Y9" s="33">
        <v>15</v>
      </c>
      <c r="Z9" s="33">
        <v>15</v>
      </c>
      <c r="AA9" s="33">
        <v>15</v>
      </c>
      <c r="AB9" s="33">
        <v>15</v>
      </c>
      <c r="AC9" s="33">
        <v>15</v>
      </c>
      <c r="AD9" s="33">
        <v>15</v>
      </c>
      <c r="AE9" s="33">
        <v>15</v>
      </c>
      <c r="AF9" s="33">
        <v>15</v>
      </c>
      <c r="AG9" s="33">
        <v>15</v>
      </c>
      <c r="AH9" s="33">
        <v>15</v>
      </c>
      <c r="AI9" s="33">
        <v>35</v>
      </c>
      <c r="AJ9" s="33">
        <v>7</v>
      </c>
      <c r="AK9" s="33">
        <v>8</v>
      </c>
      <c r="AL9" s="33">
        <v>15</v>
      </c>
      <c r="AM9" s="33">
        <v>15</v>
      </c>
      <c r="AN9" s="33">
        <v>15</v>
      </c>
      <c r="AO9" s="33">
        <v>7</v>
      </c>
      <c r="AP9" s="33">
        <v>8</v>
      </c>
      <c r="AQ9" s="1"/>
      <c r="AR9" s="33"/>
      <c r="AS9" s="33"/>
      <c r="AT9" s="33">
        <v>45</v>
      </c>
      <c r="AU9" s="33"/>
    </row>
    <row r="10" spans="1:47">
      <c r="A10" s="1" t="s">
        <v>163</v>
      </c>
      <c r="B10" s="1" t="s">
        <v>26</v>
      </c>
      <c r="C10" s="2" t="s">
        <v>164</v>
      </c>
      <c r="D10" s="1" t="s">
        <v>828</v>
      </c>
      <c r="E10" s="1"/>
      <c r="F10" s="2" t="s">
        <v>829</v>
      </c>
      <c r="G10" s="9" t="s">
        <v>21</v>
      </c>
      <c r="H10" s="9" t="s">
        <v>10</v>
      </c>
      <c r="I10" s="1">
        <v>7</v>
      </c>
      <c r="J10" s="1"/>
      <c r="K10" s="1">
        <v>1</v>
      </c>
      <c r="L10" s="1"/>
      <c r="M10" s="1"/>
      <c r="N10" s="1">
        <v>1</v>
      </c>
      <c r="O10" s="38">
        <f>(I10*'Posities per Display'!$G$2)+(J10*'Posities per Display'!$G$8)+(L10*'Posities per Display'!$G$7)+(K10*'Posities per Display'!$G$10)+(M10*('Posities per Display'!$G$9-45))</f>
        <v>600</v>
      </c>
      <c r="P10" s="38">
        <f>(N10*'Posities per Display'!$G$12)+(M10*('Posities per Display'!$G$9-45))</f>
        <v>90</v>
      </c>
      <c r="Q10" s="43">
        <f t="shared" si="0"/>
        <v>285</v>
      </c>
      <c r="R10" s="1">
        <f t="shared" si="1"/>
        <v>240</v>
      </c>
      <c r="S10" s="1">
        <f t="shared" si="2"/>
        <v>75</v>
      </c>
      <c r="T10" s="45">
        <f t="shared" si="3"/>
        <v>0.47499999999999998</v>
      </c>
      <c r="U10" s="45">
        <f t="shared" si="4"/>
        <v>0.4</v>
      </c>
      <c r="V10" s="45">
        <f t="shared" si="5"/>
        <v>0.125</v>
      </c>
      <c r="W10" s="33">
        <v>25</v>
      </c>
      <c r="X10" s="33">
        <v>30</v>
      </c>
      <c r="Y10" s="33">
        <v>15</v>
      </c>
      <c r="Z10" s="33">
        <v>15</v>
      </c>
      <c r="AA10" s="33">
        <v>15</v>
      </c>
      <c r="AB10" s="33">
        <v>15</v>
      </c>
      <c r="AC10" s="33">
        <v>15</v>
      </c>
      <c r="AD10" s="33">
        <v>15</v>
      </c>
      <c r="AE10" s="33">
        <v>15</v>
      </c>
      <c r="AF10" s="33">
        <v>15</v>
      </c>
      <c r="AG10" s="33">
        <v>15</v>
      </c>
      <c r="AH10" s="33">
        <v>15</v>
      </c>
      <c r="AI10" s="33">
        <v>35</v>
      </c>
      <c r="AJ10" s="33">
        <v>7</v>
      </c>
      <c r="AK10" s="33">
        <v>8</v>
      </c>
      <c r="AL10" s="33">
        <v>15</v>
      </c>
      <c r="AM10" s="33">
        <v>15</v>
      </c>
      <c r="AN10" s="33">
        <v>15</v>
      </c>
      <c r="AO10" s="33">
        <v>7</v>
      </c>
      <c r="AP10" s="33">
        <v>8</v>
      </c>
      <c r="AQ10" s="1"/>
      <c r="AR10" s="33"/>
      <c r="AS10" s="33"/>
      <c r="AT10" s="33">
        <v>45</v>
      </c>
      <c r="AU10" s="33"/>
    </row>
    <row r="11" spans="1:47">
      <c r="A11" s="4" t="s">
        <v>229</v>
      </c>
      <c r="B11" s="4" t="s">
        <v>26</v>
      </c>
      <c r="C11" s="2" t="s">
        <v>230</v>
      </c>
      <c r="D11" s="4" t="s">
        <v>717</v>
      </c>
      <c r="E11" s="11">
        <v>42657</v>
      </c>
      <c r="F11" s="2" t="s">
        <v>680</v>
      </c>
      <c r="G11" s="9" t="s">
        <v>21</v>
      </c>
      <c r="H11" s="9" t="s">
        <v>10</v>
      </c>
      <c r="I11" s="1">
        <v>8</v>
      </c>
      <c r="J11" s="1"/>
      <c r="K11" s="1"/>
      <c r="L11" s="1"/>
      <c r="M11" s="1">
        <v>1</v>
      </c>
      <c r="N11" s="1">
        <v>1</v>
      </c>
      <c r="O11" s="38">
        <f>(I11*'Posities per Display'!$G$2)+(J11*'Posities per Display'!$G$8)+(L11*'Posities per Display'!$G$7)+(K11*'Posities per Display'!$G$10)+(M11*('Posities per Display'!$G$9-45))</f>
        <v>685</v>
      </c>
      <c r="P11" s="38">
        <f>(N11*'Posities per Display'!$G$12)+(M11*('Posities per Display'!$G$9-45))</f>
        <v>135</v>
      </c>
      <c r="Q11" s="43">
        <f t="shared" si="0"/>
        <v>370</v>
      </c>
      <c r="R11" s="1">
        <f t="shared" si="1"/>
        <v>240</v>
      </c>
      <c r="S11" s="1">
        <f t="shared" si="2"/>
        <v>75</v>
      </c>
      <c r="T11" s="45">
        <f t="shared" si="3"/>
        <v>0.54014598540145986</v>
      </c>
      <c r="U11" s="45">
        <f t="shared" si="4"/>
        <v>0.35036496350364965</v>
      </c>
      <c r="V11" s="45">
        <f t="shared" si="5"/>
        <v>0.10948905109489052</v>
      </c>
      <c r="W11" s="33">
        <v>25</v>
      </c>
      <c r="X11" s="33">
        <v>30</v>
      </c>
      <c r="Y11" s="33">
        <v>15</v>
      </c>
      <c r="Z11" s="33">
        <v>15</v>
      </c>
      <c r="AA11" s="33">
        <v>15</v>
      </c>
      <c r="AB11" s="33">
        <v>15</v>
      </c>
      <c r="AC11" s="33">
        <v>15</v>
      </c>
      <c r="AD11" s="33">
        <v>15</v>
      </c>
      <c r="AE11" s="33">
        <v>15</v>
      </c>
      <c r="AF11" s="33">
        <v>15</v>
      </c>
      <c r="AG11" s="33">
        <v>15</v>
      </c>
      <c r="AH11" s="33">
        <v>15</v>
      </c>
      <c r="AI11" s="33">
        <v>35</v>
      </c>
      <c r="AJ11" s="33">
        <v>7</v>
      </c>
      <c r="AK11" s="33">
        <v>8</v>
      </c>
      <c r="AL11" s="33">
        <v>15</v>
      </c>
      <c r="AM11" s="33">
        <v>15</v>
      </c>
      <c r="AN11" s="33">
        <v>15</v>
      </c>
      <c r="AO11" s="33">
        <v>7</v>
      </c>
      <c r="AP11" s="33">
        <v>8</v>
      </c>
      <c r="AQ11" s="1"/>
      <c r="AR11" s="33"/>
      <c r="AS11" s="33"/>
      <c r="AT11" s="33">
        <v>45</v>
      </c>
      <c r="AU11" s="33"/>
    </row>
    <row r="12" spans="1:47">
      <c r="A12" s="1" t="s">
        <v>237</v>
      </c>
      <c r="B12" s="1" t="s">
        <v>26</v>
      </c>
      <c r="C12" s="2" t="s">
        <v>238</v>
      </c>
      <c r="D12" s="1" t="s">
        <v>428</v>
      </c>
      <c r="E12" s="12">
        <v>42824</v>
      </c>
      <c r="F12" s="2" t="s">
        <v>669</v>
      </c>
      <c r="G12" s="9" t="s">
        <v>21</v>
      </c>
      <c r="H12" s="9" t="s">
        <v>10</v>
      </c>
      <c r="I12" s="1">
        <v>8</v>
      </c>
      <c r="J12" s="1">
        <v>1</v>
      </c>
      <c r="K12" s="1"/>
      <c r="L12" s="1"/>
      <c r="M12" s="1">
        <v>1</v>
      </c>
      <c r="N12" s="1">
        <v>1</v>
      </c>
      <c r="O12" s="38">
        <f>(I12*'Posities per Display'!$G$2)+(J12*'Posities per Display'!$G$8)+(L12*'Posities per Display'!$G$7)+(K12*'Posities per Display'!$G$10)+(M12*('Posities per Display'!$G$9-45))</f>
        <v>730</v>
      </c>
      <c r="P12" s="38">
        <f>(N12*'Posities per Display'!$G$12)+(M12*('Posities per Display'!$G$9-45))</f>
        <v>135</v>
      </c>
      <c r="Q12" s="43">
        <f t="shared" si="0"/>
        <v>415</v>
      </c>
      <c r="R12" s="1">
        <f t="shared" si="1"/>
        <v>240</v>
      </c>
      <c r="S12" s="1">
        <f t="shared" si="2"/>
        <v>75</v>
      </c>
      <c r="T12" s="45">
        <f t="shared" si="3"/>
        <v>0.56849315068493156</v>
      </c>
      <c r="U12" s="45">
        <f t="shared" si="4"/>
        <v>0.32876712328767121</v>
      </c>
      <c r="V12" s="45">
        <f t="shared" si="5"/>
        <v>0.10273972602739725</v>
      </c>
      <c r="W12" s="33">
        <v>25</v>
      </c>
      <c r="X12" s="33">
        <v>30</v>
      </c>
      <c r="Y12" s="33">
        <v>15</v>
      </c>
      <c r="Z12" s="33">
        <v>15</v>
      </c>
      <c r="AA12" s="33">
        <v>15</v>
      </c>
      <c r="AB12" s="33">
        <v>15</v>
      </c>
      <c r="AC12" s="33">
        <v>15</v>
      </c>
      <c r="AD12" s="33">
        <v>15</v>
      </c>
      <c r="AE12" s="33">
        <v>15</v>
      </c>
      <c r="AF12" s="33">
        <v>15</v>
      </c>
      <c r="AG12" s="33">
        <v>15</v>
      </c>
      <c r="AH12" s="33">
        <v>15</v>
      </c>
      <c r="AI12" s="33">
        <v>35</v>
      </c>
      <c r="AJ12" s="33">
        <v>7</v>
      </c>
      <c r="AK12" s="33">
        <v>8</v>
      </c>
      <c r="AL12" s="33">
        <v>15</v>
      </c>
      <c r="AM12" s="33">
        <v>15</v>
      </c>
      <c r="AN12" s="33">
        <v>15</v>
      </c>
      <c r="AO12" s="33">
        <v>7</v>
      </c>
      <c r="AP12" s="33">
        <v>8</v>
      </c>
      <c r="AQ12" s="1"/>
      <c r="AR12" s="33"/>
      <c r="AS12" s="33"/>
      <c r="AT12" s="33">
        <v>45</v>
      </c>
      <c r="AU12" s="33"/>
    </row>
    <row r="13" spans="1:47">
      <c r="A13" s="1" t="s">
        <v>241</v>
      </c>
      <c r="B13" s="1" t="s">
        <v>26</v>
      </c>
      <c r="C13" s="2" t="s">
        <v>242</v>
      </c>
      <c r="D13" s="1" t="s">
        <v>830</v>
      </c>
      <c r="E13" s="1"/>
      <c r="F13" s="2" t="s">
        <v>719</v>
      </c>
      <c r="G13" s="9" t="s">
        <v>21</v>
      </c>
      <c r="H13" s="9" t="s">
        <v>10</v>
      </c>
      <c r="I13" s="1">
        <v>7</v>
      </c>
      <c r="J13" s="1">
        <v>1</v>
      </c>
      <c r="K13" s="1"/>
      <c r="L13" s="1"/>
      <c r="M13" s="1"/>
      <c r="N13" s="1">
        <v>1</v>
      </c>
      <c r="O13" s="38">
        <f>(I13*'Posities per Display'!$G$2)+(J13*'Posities per Display'!$G$8)+(L13*'Posities per Display'!$G$7)+(K13*'Posities per Display'!$G$10)+(M13*('Posities per Display'!$G$9-45))</f>
        <v>605</v>
      </c>
      <c r="P13" s="38">
        <f>(N13*'Posities per Display'!$G$12)+(M13*('Posities per Display'!$G$9-45))</f>
        <v>90</v>
      </c>
      <c r="Q13" s="43">
        <f t="shared" si="0"/>
        <v>290</v>
      </c>
      <c r="R13" s="1">
        <f t="shared" si="1"/>
        <v>240</v>
      </c>
      <c r="S13" s="1">
        <f t="shared" si="2"/>
        <v>75</v>
      </c>
      <c r="T13" s="45">
        <f t="shared" si="3"/>
        <v>0.47933884297520662</v>
      </c>
      <c r="U13" s="45">
        <f t="shared" si="4"/>
        <v>0.39669421487603307</v>
      </c>
      <c r="V13" s="45">
        <f t="shared" si="5"/>
        <v>0.12396694214876033</v>
      </c>
      <c r="W13" s="33">
        <v>25</v>
      </c>
      <c r="X13" s="33">
        <v>30</v>
      </c>
      <c r="Y13" s="33">
        <v>15</v>
      </c>
      <c r="Z13" s="33">
        <v>15</v>
      </c>
      <c r="AA13" s="33">
        <v>15</v>
      </c>
      <c r="AB13" s="33">
        <v>15</v>
      </c>
      <c r="AC13" s="33">
        <v>15</v>
      </c>
      <c r="AD13" s="33">
        <v>15</v>
      </c>
      <c r="AE13" s="33">
        <v>15</v>
      </c>
      <c r="AF13" s="33">
        <v>15</v>
      </c>
      <c r="AG13" s="33">
        <v>15</v>
      </c>
      <c r="AH13" s="33">
        <v>15</v>
      </c>
      <c r="AI13" s="33">
        <v>35</v>
      </c>
      <c r="AJ13" s="33">
        <v>7</v>
      </c>
      <c r="AK13" s="33">
        <v>8</v>
      </c>
      <c r="AL13" s="33">
        <v>15</v>
      </c>
      <c r="AM13" s="33">
        <v>15</v>
      </c>
      <c r="AN13" s="33">
        <v>15</v>
      </c>
      <c r="AO13" s="33">
        <v>7</v>
      </c>
      <c r="AP13" s="33">
        <v>8</v>
      </c>
      <c r="AQ13" s="1"/>
      <c r="AR13" s="33"/>
      <c r="AS13" s="33"/>
      <c r="AT13" s="33">
        <v>45</v>
      </c>
      <c r="AU13" s="33"/>
    </row>
    <row r="14" spans="1:47">
      <c r="A14" s="1" t="s">
        <v>257</v>
      </c>
      <c r="B14" s="1" t="s">
        <v>26</v>
      </c>
      <c r="C14" s="2" t="s">
        <v>258</v>
      </c>
      <c r="D14" s="1" t="s">
        <v>831</v>
      </c>
      <c r="E14" s="12">
        <v>42475</v>
      </c>
      <c r="F14" s="2" t="s">
        <v>669</v>
      </c>
      <c r="G14" s="9" t="s">
        <v>21</v>
      </c>
      <c r="H14" s="9" t="s">
        <v>10</v>
      </c>
      <c r="I14" s="1">
        <v>8</v>
      </c>
      <c r="J14" s="1">
        <v>1</v>
      </c>
      <c r="K14" s="1"/>
      <c r="L14" s="1"/>
      <c r="M14" s="1">
        <v>1</v>
      </c>
      <c r="N14" s="1">
        <v>1</v>
      </c>
      <c r="O14" s="38">
        <f>(I14*'Posities per Display'!$G$2)+(J14*'Posities per Display'!$G$8)+(L14*'Posities per Display'!$G$7)+(K14*'Posities per Display'!$G$10)+(M14*('Posities per Display'!$G$9-45))</f>
        <v>730</v>
      </c>
      <c r="P14" s="38">
        <f>(N14*'Posities per Display'!$G$12)+(M14*('Posities per Display'!$G$9-45))</f>
        <v>135</v>
      </c>
      <c r="Q14" s="43">
        <f t="shared" si="0"/>
        <v>415</v>
      </c>
      <c r="R14" s="1">
        <f t="shared" si="1"/>
        <v>240</v>
      </c>
      <c r="S14" s="1">
        <f t="shared" si="2"/>
        <v>75</v>
      </c>
      <c r="T14" s="45">
        <f t="shared" si="3"/>
        <v>0.56849315068493156</v>
      </c>
      <c r="U14" s="45">
        <f t="shared" si="4"/>
        <v>0.32876712328767121</v>
      </c>
      <c r="V14" s="45">
        <f t="shared" si="5"/>
        <v>0.10273972602739725</v>
      </c>
      <c r="W14" s="33">
        <v>25</v>
      </c>
      <c r="X14" s="33">
        <v>30</v>
      </c>
      <c r="Y14" s="33">
        <v>15</v>
      </c>
      <c r="Z14" s="33">
        <v>15</v>
      </c>
      <c r="AA14" s="33">
        <v>15</v>
      </c>
      <c r="AB14" s="33">
        <v>15</v>
      </c>
      <c r="AC14" s="33">
        <v>15</v>
      </c>
      <c r="AD14" s="33">
        <v>15</v>
      </c>
      <c r="AE14" s="33">
        <v>15</v>
      </c>
      <c r="AF14" s="33">
        <v>15</v>
      </c>
      <c r="AG14" s="33">
        <v>15</v>
      </c>
      <c r="AH14" s="33">
        <v>15</v>
      </c>
      <c r="AI14" s="33">
        <v>35</v>
      </c>
      <c r="AJ14" s="33">
        <v>7</v>
      </c>
      <c r="AK14" s="33">
        <v>8</v>
      </c>
      <c r="AL14" s="33">
        <v>15</v>
      </c>
      <c r="AM14" s="33">
        <v>15</v>
      </c>
      <c r="AN14" s="33">
        <v>15</v>
      </c>
      <c r="AO14" s="33">
        <v>7</v>
      </c>
      <c r="AP14" s="33">
        <v>8</v>
      </c>
      <c r="AQ14" s="1"/>
      <c r="AR14" s="33"/>
      <c r="AS14" s="33"/>
      <c r="AT14" s="33">
        <v>45</v>
      </c>
      <c r="AU14" s="33"/>
    </row>
    <row r="15" spans="1:47">
      <c r="A15" s="1" t="s">
        <v>267</v>
      </c>
      <c r="B15" s="1" t="s">
        <v>26</v>
      </c>
      <c r="C15" s="2" t="s">
        <v>268</v>
      </c>
      <c r="D15" s="1" t="s">
        <v>832</v>
      </c>
      <c r="E15" s="12">
        <v>42898</v>
      </c>
      <c r="F15" s="1" t="s">
        <v>833</v>
      </c>
      <c r="G15" s="9" t="s">
        <v>21</v>
      </c>
      <c r="H15" s="9" t="s">
        <v>10</v>
      </c>
      <c r="I15" s="1">
        <v>8</v>
      </c>
      <c r="J15" s="1">
        <v>3</v>
      </c>
      <c r="K15" s="1"/>
      <c r="L15" s="1"/>
      <c r="M15" s="1">
        <v>1</v>
      </c>
      <c r="N15" s="1">
        <v>1</v>
      </c>
      <c r="O15" s="38">
        <f>(I15*'Posities per Display'!$G$2)+(J15*'Posities per Display'!$G$8)+(L15*'Posities per Display'!$G$7)+(K15*'Posities per Display'!$G$10)+(M15*('Posities per Display'!$G$9-45))</f>
        <v>820</v>
      </c>
      <c r="P15" s="38">
        <f>(N15*'Posities per Display'!$G$12)+(M15*('Posities per Display'!$G$9-45))</f>
        <v>135</v>
      </c>
      <c r="Q15" s="43">
        <f t="shared" si="0"/>
        <v>505</v>
      </c>
      <c r="R15" s="1">
        <f t="shared" si="1"/>
        <v>240</v>
      </c>
      <c r="S15" s="1">
        <f t="shared" si="2"/>
        <v>75</v>
      </c>
      <c r="T15" s="45">
        <f t="shared" si="3"/>
        <v>0.61585365853658536</v>
      </c>
      <c r="U15" s="45">
        <f t="shared" si="4"/>
        <v>0.29268292682926828</v>
      </c>
      <c r="V15" s="45">
        <f t="shared" si="5"/>
        <v>9.1463414634146339E-2</v>
      </c>
      <c r="W15" s="33">
        <v>25</v>
      </c>
      <c r="X15" s="33">
        <v>30</v>
      </c>
      <c r="Y15" s="33">
        <v>15</v>
      </c>
      <c r="Z15" s="33">
        <v>15</v>
      </c>
      <c r="AA15" s="33">
        <v>15</v>
      </c>
      <c r="AB15" s="33">
        <v>15</v>
      </c>
      <c r="AC15" s="33">
        <v>15</v>
      </c>
      <c r="AD15" s="33">
        <v>15</v>
      </c>
      <c r="AE15" s="33">
        <v>15</v>
      </c>
      <c r="AF15" s="33">
        <v>15</v>
      </c>
      <c r="AG15" s="33">
        <v>15</v>
      </c>
      <c r="AH15" s="33">
        <v>15</v>
      </c>
      <c r="AI15" s="33">
        <v>35</v>
      </c>
      <c r="AJ15" s="33">
        <v>7</v>
      </c>
      <c r="AK15" s="33">
        <v>8</v>
      </c>
      <c r="AL15" s="33">
        <v>15</v>
      </c>
      <c r="AM15" s="33">
        <v>15</v>
      </c>
      <c r="AN15" s="33">
        <v>15</v>
      </c>
      <c r="AO15" s="33">
        <v>7</v>
      </c>
      <c r="AP15" s="33">
        <v>8</v>
      </c>
      <c r="AQ15" s="1"/>
      <c r="AR15" s="33"/>
      <c r="AS15" s="33"/>
      <c r="AT15" s="33">
        <v>45</v>
      </c>
      <c r="AU15" s="33"/>
    </row>
    <row r="16" spans="1:47">
      <c r="A16" s="1" t="s">
        <v>293</v>
      </c>
      <c r="B16" s="1" t="s">
        <v>26</v>
      </c>
      <c r="C16" s="2" t="s">
        <v>294</v>
      </c>
      <c r="D16" s="1" t="s">
        <v>834</v>
      </c>
      <c r="E16" s="1"/>
      <c r="F16" s="1" t="s">
        <v>835</v>
      </c>
      <c r="G16" s="9" t="s">
        <v>21</v>
      </c>
      <c r="H16" s="9" t="s">
        <v>10</v>
      </c>
      <c r="I16" s="1">
        <v>8</v>
      </c>
      <c r="J16" s="1"/>
      <c r="K16" s="1">
        <v>1</v>
      </c>
      <c r="L16" s="1"/>
      <c r="M16" s="1"/>
      <c r="N16" s="1">
        <v>1</v>
      </c>
      <c r="O16" s="38">
        <f>(I16*'Posities per Display'!$G$2)+(J16*'Posities per Display'!$G$8)+(L16*'Posities per Display'!$G$7)+(K16*'Posities per Display'!$G$10)+(M16*('Posities per Display'!$G$9-45))</f>
        <v>680</v>
      </c>
      <c r="P16" s="38">
        <f>(N16*'Posities per Display'!$G$12)+(M16*('Posities per Display'!$G$9-45))</f>
        <v>90</v>
      </c>
      <c r="Q16" s="43">
        <f t="shared" si="0"/>
        <v>365</v>
      </c>
      <c r="R16" s="1">
        <f t="shared" si="1"/>
        <v>240</v>
      </c>
      <c r="S16" s="1">
        <f t="shared" si="2"/>
        <v>75</v>
      </c>
      <c r="T16" s="45">
        <f t="shared" si="3"/>
        <v>0.53676470588235292</v>
      </c>
      <c r="U16" s="45">
        <f t="shared" si="4"/>
        <v>0.35294117647058826</v>
      </c>
      <c r="V16" s="45">
        <f t="shared" si="5"/>
        <v>0.11029411764705882</v>
      </c>
      <c r="W16" s="33">
        <v>25</v>
      </c>
      <c r="X16" s="33">
        <v>30</v>
      </c>
      <c r="Y16" s="33">
        <v>15</v>
      </c>
      <c r="Z16" s="33">
        <v>15</v>
      </c>
      <c r="AA16" s="33">
        <v>15</v>
      </c>
      <c r="AB16" s="33">
        <v>15</v>
      </c>
      <c r="AC16" s="33">
        <v>15</v>
      </c>
      <c r="AD16" s="33">
        <v>15</v>
      </c>
      <c r="AE16" s="33">
        <v>15</v>
      </c>
      <c r="AF16" s="33">
        <v>15</v>
      </c>
      <c r="AG16" s="33">
        <v>15</v>
      </c>
      <c r="AH16" s="33">
        <v>15</v>
      </c>
      <c r="AI16" s="33">
        <v>35</v>
      </c>
      <c r="AJ16" s="33">
        <v>7</v>
      </c>
      <c r="AK16" s="33">
        <v>8</v>
      </c>
      <c r="AL16" s="33">
        <v>15</v>
      </c>
      <c r="AM16" s="33">
        <v>15</v>
      </c>
      <c r="AN16" s="33">
        <v>15</v>
      </c>
      <c r="AO16" s="33">
        <v>7</v>
      </c>
      <c r="AP16" s="33">
        <v>8</v>
      </c>
      <c r="AQ16" s="1"/>
      <c r="AR16" s="33"/>
      <c r="AS16" s="33"/>
      <c r="AT16" s="33">
        <v>45</v>
      </c>
      <c r="AU16" s="33"/>
    </row>
    <row r="17" spans="1:47">
      <c r="A17" s="1" t="s">
        <v>343</v>
      </c>
      <c r="B17" s="1" t="s">
        <v>26</v>
      </c>
      <c r="C17" s="2" t="s">
        <v>344</v>
      </c>
      <c r="D17" s="1" t="s">
        <v>836</v>
      </c>
      <c r="E17" s="4"/>
      <c r="F17" s="2" t="s">
        <v>781</v>
      </c>
      <c r="G17" s="9" t="s">
        <v>21</v>
      </c>
      <c r="H17" s="9" t="s">
        <v>10</v>
      </c>
      <c r="I17" s="1">
        <v>8</v>
      </c>
      <c r="J17" s="1">
        <v>2</v>
      </c>
      <c r="K17" s="1"/>
      <c r="L17" s="1"/>
      <c r="M17" s="1"/>
      <c r="N17" s="1">
        <v>1</v>
      </c>
      <c r="O17" s="38">
        <f>(I17*'Posities per Display'!$G$2)+(J17*'Posities per Display'!$G$8)+(L17*'Posities per Display'!$G$7)+(K17*'Posities per Display'!$G$10)+(M17*('Posities per Display'!$G$9-45))</f>
        <v>730</v>
      </c>
      <c r="P17" s="38">
        <f>(N17*'Posities per Display'!$G$12)+(M17*('Posities per Display'!$G$9-45))</f>
        <v>90</v>
      </c>
      <c r="Q17" s="43">
        <f t="shared" si="0"/>
        <v>415</v>
      </c>
      <c r="R17" s="1">
        <f t="shared" si="1"/>
        <v>240</v>
      </c>
      <c r="S17" s="1">
        <f t="shared" si="2"/>
        <v>75</v>
      </c>
      <c r="T17" s="45">
        <f t="shared" si="3"/>
        <v>0.56849315068493156</v>
      </c>
      <c r="U17" s="45">
        <f t="shared" si="4"/>
        <v>0.32876712328767121</v>
      </c>
      <c r="V17" s="45">
        <f t="shared" si="5"/>
        <v>0.10273972602739725</v>
      </c>
      <c r="W17" s="33">
        <v>25</v>
      </c>
      <c r="X17" s="33">
        <v>30</v>
      </c>
      <c r="Y17" s="33">
        <v>15</v>
      </c>
      <c r="Z17" s="33">
        <v>15</v>
      </c>
      <c r="AA17" s="33">
        <v>15</v>
      </c>
      <c r="AB17" s="33">
        <v>15</v>
      </c>
      <c r="AC17" s="33">
        <v>15</v>
      </c>
      <c r="AD17" s="33">
        <v>15</v>
      </c>
      <c r="AE17" s="33">
        <v>15</v>
      </c>
      <c r="AF17" s="33">
        <v>15</v>
      </c>
      <c r="AG17" s="33">
        <v>15</v>
      </c>
      <c r="AH17" s="33">
        <v>15</v>
      </c>
      <c r="AI17" s="33">
        <v>35</v>
      </c>
      <c r="AJ17" s="33">
        <v>7</v>
      </c>
      <c r="AK17" s="33">
        <v>8</v>
      </c>
      <c r="AL17" s="33">
        <v>15</v>
      </c>
      <c r="AM17" s="33">
        <v>15</v>
      </c>
      <c r="AN17" s="33">
        <v>15</v>
      </c>
      <c r="AO17" s="33">
        <v>7</v>
      </c>
      <c r="AP17" s="33">
        <v>8</v>
      </c>
      <c r="AQ17" s="1"/>
      <c r="AR17" s="33"/>
      <c r="AS17" s="33"/>
      <c r="AT17" s="33">
        <v>45</v>
      </c>
      <c r="AU17" s="33"/>
    </row>
    <row r="18" spans="1:47">
      <c r="A18" s="1" t="s">
        <v>395</v>
      </c>
      <c r="B18" s="1" t="s">
        <v>26</v>
      </c>
      <c r="C18" s="2" t="s">
        <v>396</v>
      </c>
      <c r="D18" s="1" t="s">
        <v>685</v>
      </c>
      <c r="E18" s="14" t="s">
        <v>837</v>
      </c>
      <c r="F18" s="2" t="s">
        <v>678</v>
      </c>
      <c r="G18" s="9" t="s">
        <v>21</v>
      </c>
      <c r="H18" s="9" t="s">
        <v>10</v>
      </c>
      <c r="I18" s="1">
        <v>9</v>
      </c>
      <c r="J18" s="1"/>
      <c r="K18" s="1"/>
      <c r="L18" s="1"/>
      <c r="M18" s="1">
        <v>1</v>
      </c>
      <c r="N18" s="1">
        <v>1</v>
      </c>
      <c r="O18" s="38">
        <f>(I18*'Posities per Display'!$G$2)+(J18*'Posities per Display'!$G$8)+(L18*'Posities per Display'!$G$7)+(K18*'Posities per Display'!$G$10)+(M18*('Posities per Display'!$G$9-45))</f>
        <v>765</v>
      </c>
      <c r="P18" s="38">
        <f>(N18*'Posities per Display'!$G$12)+(M18*('Posities per Display'!$G$9-45))</f>
        <v>135</v>
      </c>
      <c r="Q18" s="43">
        <f t="shared" si="0"/>
        <v>450</v>
      </c>
      <c r="R18" s="1">
        <f t="shared" si="1"/>
        <v>240</v>
      </c>
      <c r="S18" s="1">
        <f t="shared" si="2"/>
        <v>75</v>
      </c>
      <c r="T18" s="45">
        <f t="shared" si="3"/>
        <v>0.58823529411764708</v>
      </c>
      <c r="U18" s="45">
        <f t="shared" si="4"/>
        <v>0.31372549019607843</v>
      </c>
      <c r="V18" s="45">
        <f t="shared" si="5"/>
        <v>9.8039215686274508E-2</v>
      </c>
      <c r="W18" s="33">
        <v>25</v>
      </c>
      <c r="X18" s="33">
        <v>30</v>
      </c>
      <c r="Y18" s="33">
        <v>15</v>
      </c>
      <c r="Z18" s="33">
        <v>15</v>
      </c>
      <c r="AA18" s="33">
        <v>15</v>
      </c>
      <c r="AB18" s="33">
        <v>15</v>
      </c>
      <c r="AC18" s="33">
        <v>15</v>
      </c>
      <c r="AD18" s="33">
        <v>15</v>
      </c>
      <c r="AE18" s="33">
        <v>15</v>
      </c>
      <c r="AF18" s="33">
        <v>15</v>
      </c>
      <c r="AG18" s="33">
        <v>15</v>
      </c>
      <c r="AH18" s="33">
        <v>15</v>
      </c>
      <c r="AI18" s="33">
        <v>35</v>
      </c>
      <c r="AJ18" s="33">
        <v>7</v>
      </c>
      <c r="AK18" s="33">
        <v>8</v>
      </c>
      <c r="AL18" s="33">
        <v>15</v>
      </c>
      <c r="AM18" s="33">
        <v>15</v>
      </c>
      <c r="AN18" s="33">
        <v>15</v>
      </c>
      <c r="AO18" s="33">
        <v>7</v>
      </c>
      <c r="AP18" s="33">
        <v>8</v>
      </c>
      <c r="AQ18" s="1"/>
      <c r="AR18" s="33"/>
      <c r="AS18" s="33"/>
      <c r="AT18" s="33">
        <v>45</v>
      </c>
      <c r="AU18" s="33"/>
    </row>
    <row r="19" spans="1:47">
      <c r="A19" s="5" t="s">
        <v>405</v>
      </c>
      <c r="B19" s="5" t="s">
        <v>26</v>
      </c>
      <c r="C19" s="5" t="s">
        <v>406</v>
      </c>
      <c r="D19" s="5" t="s">
        <v>676</v>
      </c>
      <c r="E19" s="15" t="s">
        <v>838</v>
      </c>
      <c r="F19" s="5" t="s">
        <v>669</v>
      </c>
      <c r="G19" s="9" t="s">
        <v>21</v>
      </c>
      <c r="H19" s="9" t="s">
        <v>10</v>
      </c>
      <c r="I19" s="1">
        <v>8</v>
      </c>
      <c r="J19" s="1">
        <v>1</v>
      </c>
      <c r="K19" s="1"/>
      <c r="L19" s="1"/>
      <c r="M19" s="1">
        <v>1</v>
      </c>
      <c r="N19" s="1">
        <v>1</v>
      </c>
      <c r="O19" s="38">
        <f>(I19*'Posities per Display'!$G$2)+(J19*'Posities per Display'!$G$8)+(L19*'Posities per Display'!$G$7)+(K19*'Posities per Display'!$G$10)+(M19*('Posities per Display'!$G$9-45))</f>
        <v>730</v>
      </c>
      <c r="P19" s="38">
        <f>(N19*'Posities per Display'!$G$12)+(M19*('Posities per Display'!$G$9-45))</f>
        <v>135</v>
      </c>
      <c r="Q19" s="43">
        <f t="shared" si="0"/>
        <v>415</v>
      </c>
      <c r="R19" s="1">
        <f t="shared" si="1"/>
        <v>240</v>
      </c>
      <c r="S19" s="1">
        <f t="shared" si="2"/>
        <v>75</v>
      </c>
      <c r="T19" s="45">
        <f t="shared" si="3"/>
        <v>0.56849315068493156</v>
      </c>
      <c r="U19" s="45">
        <f t="shared" si="4"/>
        <v>0.32876712328767121</v>
      </c>
      <c r="V19" s="45">
        <f t="shared" si="5"/>
        <v>0.10273972602739725</v>
      </c>
      <c r="W19" s="33">
        <v>25</v>
      </c>
      <c r="X19" s="33">
        <v>30</v>
      </c>
      <c r="Y19" s="33">
        <v>15</v>
      </c>
      <c r="Z19" s="33">
        <v>15</v>
      </c>
      <c r="AA19" s="33">
        <v>15</v>
      </c>
      <c r="AB19" s="33">
        <v>15</v>
      </c>
      <c r="AC19" s="33">
        <v>15</v>
      </c>
      <c r="AD19" s="33">
        <v>15</v>
      </c>
      <c r="AE19" s="33">
        <v>15</v>
      </c>
      <c r="AF19" s="33">
        <v>15</v>
      </c>
      <c r="AG19" s="33">
        <v>15</v>
      </c>
      <c r="AH19" s="33">
        <v>15</v>
      </c>
      <c r="AI19" s="33">
        <v>35</v>
      </c>
      <c r="AJ19" s="33">
        <v>7</v>
      </c>
      <c r="AK19" s="33">
        <v>8</v>
      </c>
      <c r="AL19" s="33">
        <v>15</v>
      </c>
      <c r="AM19" s="33">
        <v>15</v>
      </c>
      <c r="AN19" s="33">
        <v>15</v>
      </c>
      <c r="AO19" s="33">
        <v>7</v>
      </c>
      <c r="AP19" s="33">
        <v>8</v>
      </c>
      <c r="AQ19" s="1"/>
      <c r="AR19" s="33"/>
      <c r="AS19" s="33"/>
      <c r="AT19" s="33">
        <v>45</v>
      </c>
      <c r="AU19" s="33"/>
    </row>
    <row r="20" spans="1:47">
      <c r="A20" s="5" t="s">
        <v>407</v>
      </c>
      <c r="B20" s="5" t="s">
        <v>26</v>
      </c>
      <c r="C20" s="5" t="s">
        <v>408</v>
      </c>
      <c r="D20" s="5" t="s">
        <v>839</v>
      </c>
      <c r="E20" s="15" t="s">
        <v>840</v>
      </c>
      <c r="F20" s="5" t="s">
        <v>678</v>
      </c>
      <c r="G20" s="9" t="s">
        <v>21</v>
      </c>
      <c r="H20" s="9" t="s">
        <v>10</v>
      </c>
      <c r="I20" s="1">
        <v>9</v>
      </c>
      <c r="J20" s="1"/>
      <c r="K20" s="1"/>
      <c r="L20" s="1"/>
      <c r="M20" s="1">
        <v>1</v>
      </c>
      <c r="N20" s="1">
        <v>1</v>
      </c>
      <c r="O20" s="38">
        <f>(I20*'Posities per Display'!$G$2)+(J20*'Posities per Display'!$G$8)+(L20*'Posities per Display'!$G$7)+(K20*'Posities per Display'!$G$10)+(M20*('Posities per Display'!$G$9-45))</f>
        <v>765</v>
      </c>
      <c r="P20" s="38">
        <f>(N20*'Posities per Display'!$G$12)+(M20*('Posities per Display'!$G$9-45))</f>
        <v>135</v>
      </c>
      <c r="Q20" s="43">
        <f t="shared" si="0"/>
        <v>450</v>
      </c>
      <c r="R20" s="1">
        <f t="shared" si="1"/>
        <v>240</v>
      </c>
      <c r="S20" s="1">
        <f t="shared" si="2"/>
        <v>75</v>
      </c>
      <c r="T20" s="45">
        <f t="shared" si="3"/>
        <v>0.58823529411764708</v>
      </c>
      <c r="U20" s="45">
        <f t="shared" si="4"/>
        <v>0.31372549019607843</v>
      </c>
      <c r="V20" s="45">
        <f t="shared" si="5"/>
        <v>9.8039215686274508E-2</v>
      </c>
      <c r="W20" s="33">
        <v>25</v>
      </c>
      <c r="X20" s="33">
        <v>30</v>
      </c>
      <c r="Y20" s="33">
        <v>15</v>
      </c>
      <c r="Z20" s="33">
        <v>15</v>
      </c>
      <c r="AA20" s="33">
        <v>15</v>
      </c>
      <c r="AB20" s="33">
        <v>15</v>
      </c>
      <c r="AC20" s="33">
        <v>15</v>
      </c>
      <c r="AD20" s="33">
        <v>15</v>
      </c>
      <c r="AE20" s="33">
        <v>15</v>
      </c>
      <c r="AF20" s="33">
        <v>15</v>
      </c>
      <c r="AG20" s="33">
        <v>15</v>
      </c>
      <c r="AH20" s="33">
        <v>15</v>
      </c>
      <c r="AI20" s="33">
        <v>35</v>
      </c>
      <c r="AJ20" s="33">
        <v>7</v>
      </c>
      <c r="AK20" s="33">
        <v>8</v>
      </c>
      <c r="AL20" s="33">
        <v>15</v>
      </c>
      <c r="AM20" s="33">
        <v>15</v>
      </c>
      <c r="AN20" s="33">
        <v>15</v>
      </c>
      <c r="AO20" s="33">
        <v>7</v>
      </c>
      <c r="AP20" s="33">
        <v>8</v>
      </c>
      <c r="AQ20" s="1"/>
      <c r="AR20" s="33"/>
      <c r="AS20" s="33"/>
      <c r="AT20" s="33">
        <v>45</v>
      </c>
      <c r="AU20" s="33"/>
    </row>
    <row r="21" spans="1:47">
      <c r="A21" s="5" t="s">
        <v>409</v>
      </c>
      <c r="B21" s="5" t="s">
        <v>26</v>
      </c>
      <c r="C21" s="5" t="s">
        <v>410</v>
      </c>
      <c r="D21" s="5" t="s">
        <v>841</v>
      </c>
      <c r="E21" s="15" t="s">
        <v>842</v>
      </c>
      <c r="F21" s="5" t="s">
        <v>678</v>
      </c>
      <c r="G21" s="9" t="s">
        <v>21</v>
      </c>
      <c r="H21" s="9" t="s">
        <v>10</v>
      </c>
      <c r="I21" s="1">
        <v>9</v>
      </c>
      <c r="J21" s="1"/>
      <c r="K21" s="1"/>
      <c r="L21" s="1"/>
      <c r="M21" s="1">
        <v>1</v>
      </c>
      <c r="N21" s="1">
        <v>1</v>
      </c>
      <c r="O21" s="38">
        <f>(I21*'Posities per Display'!$G$2)+(J21*'Posities per Display'!$G$8)+(L21*'Posities per Display'!$G$7)+(K21*'Posities per Display'!$G$10)+(M21*('Posities per Display'!$G$9-45))</f>
        <v>765</v>
      </c>
      <c r="P21" s="38">
        <f>(N21*'Posities per Display'!$G$12)+(M21*('Posities per Display'!$G$9-45))</f>
        <v>135</v>
      </c>
      <c r="Q21" s="43">
        <f t="shared" si="0"/>
        <v>450</v>
      </c>
      <c r="R21" s="1">
        <f t="shared" si="1"/>
        <v>240</v>
      </c>
      <c r="S21" s="1">
        <f t="shared" si="2"/>
        <v>75</v>
      </c>
      <c r="T21" s="45">
        <f t="shared" si="3"/>
        <v>0.58823529411764708</v>
      </c>
      <c r="U21" s="45">
        <f t="shared" si="4"/>
        <v>0.31372549019607843</v>
      </c>
      <c r="V21" s="45">
        <f t="shared" si="5"/>
        <v>9.8039215686274508E-2</v>
      </c>
      <c r="W21" s="33">
        <v>25</v>
      </c>
      <c r="X21" s="33">
        <v>30</v>
      </c>
      <c r="Y21" s="33">
        <v>15</v>
      </c>
      <c r="Z21" s="33">
        <v>15</v>
      </c>
      <c r="AA21" s="33">
        <v>15</v>
      </c>
      <c r="AB21" s="33">
        <v>15</v>
      </c>
      <c r="AC21" s="33">
        <v>15</v>
      </c>
      <c r="AD21" s="33">
        <v>15</v>
      </c>
      <c r="AE21" s="33">
        <v>15</v>
      </c>
      <c r="AF21" s="33">
        <v>15</v>
      </c>
      <c r="AG21" s="33">
        <v>15</v>
      </c>
      <c r="AH21" s="33">
        <v>15</v>
      </c>
      <c r="AI21" s="33">
        <v>35</v>
      </c>
      <c r="AJ21" s="33">
        <v>7</v>
      </c>
      <c r="AK21" s="33">
        <v>8</v>
      </c>
      <c r="AL21" s="33">
        <v>15</v>
      </c>
      <c r="AM21" s="33">
        <v>15</v>
      </c>
      <c r="AN21" s="33">
        <v>15</v>
      </c>
      <c r="AO21" s="33">
        <v>7</v>
      </c>
      <c r="AP21" s="33">
        <v>8</v>
      </c>
      <c r="AQ21" s="1"/>
      <c r="AR21" s="33"/>
      <c r="AS21" s="33"/>
      <c r="AT21" s="33">
        <v>45</v>
      </c>
      <c r="AU21" s="33"/>
    </row>
    <row r="22" spans="1:47">
      <c r="A22" s="5" t="s">
        <v>411</v>
      </c>
      <c r="B22" s="5" t="s">
        <v>26</v>
      </c>
      <c r="C22" s="5" t="s">
        <v>412</v>
      </c>
      <c r="D22" s="5" t="s">
        <v>843</v>
      </c>
      <c r="E22" s="15" t="s">
        <v>844</v>
      </c>
      <c r="F22" s="5" t="s">
        <v>678</v>
      </c>
      <c r="G22" s="9" t="s">
        <v>21</v>
      </c>
      <c r="H22" s="9" t="s">
        <v>10</v>
      </c>
      <c r="I22" s="1">
        <v>9</v>
      </c>
      <c r="J22" s="1"/>
      <c r="K22" s="1"/>
      <c r="L22" s="1"/>
      <c r="M22" s="1">
        <v>1</v>
      </c>
      <c r="N22" s="1">
        <v>1</v>
      </c>
      <c r="O22" s="38">
        <f>(I22*'Posities per Display'!$G$2)+(J22*'Posities per Display'!$G$8)+(L22*'Posities per Display'!$G$7)+(K22*'Posities per Display'!$G$10)+(M22*('Posities per Display'!$G$9-45))</f>
        <v>765</v>
      </c>
      <c r="P22" s="38">
        <f>(N22*'Posities per Display'!$G$12)+(M22*('Posities per Display'!$G$9-45))</f>
        <v>135</v>
      </c>
      <c r="Q22" s="43">
        <f t="shared" si="0"/>
        <v>450</v>
      </c>
      <c r="R22" s="1">
        <f t="shared" si="1"/>
        <v>240</v>
      </c>
      <c r="S22" s="1">
        <f t="shared" si="2"/>
        <v>75</v>
      </c>
      <c r="T22" s="45">
        <f t="shared" si="3"/>
        <v>0.58823529411764708</v>
      </c>
      <c r="U22" s="45">
        <f t="shared" si="4"/>
        <v>0.31372549019607843</v>
      </c>
      <c r="V22" s="45">
        <f t="shared" si="5"/>
        <v>9.8039215686274508E-2</v>
      </c>
      <c r="W22" s="33">
        <v>25</v>
      </c>
      <c r="X22" s="33">
        <v>30</v>
      </c>
      <c r="Y22" s="33">
        <v>15</v>
      </c>
      <c r="Z22" s="33">
        <v>15</v>
      </c>
      <c r="AA22" s="33">
        <v>15</v>
      </c>
      <c r="AB22" s="33">
        <v>15</v>
      </c>
      <c r="AC22" s="33">
        <v>15</v>
      </c>
      <c r="AD22" s="33">
        <v>15</v>
      </c>
      <c r="AE22" s="33">
        <v>15</v>
      </c>
      <c r="AF22" s="33">
        <v>15</v>
      </c>
      <c r="AG22" s="33">
        <v>15</v>
      </c>
      <c r="AH22" s="33">
        <v>15</v>
      </c>
      <c r="AI22" s="33">
        <v>35</v>
      </c>
      <c r="AJ22" s="33">
        <v>7</v>
      </c>
      <c r="AK22" s="33">
        <v>8</v>
      </c>
      <c r="AL22" s="33">
        <v>15</v>
      </c>
      <c r="AM22" s="33">
        <v>15</v>
      </c>
      <c r="AN22" s="33">
        <v>15</v>
      </c>
      <c r="AO22" s="33">
        <v>7</v>
      </c>
      <c r="AP22" s="33">
        <v>8</v>
      </c>
      <c r="AQ22" s="1"/>
      <c r="AR22" s="33"/>
      <c r="AS22" s="33"/>
      <c r="AT22" s="33">
        <v>45</v>
      </c>
      <c r="AU22" s="33"/>
    </row>
    <row r="23" spans="1:47">
      <c r="A23" s="7" t="s">
        <v>421</v>
      </c>
      <c r="B23" s="1" t="s">
        <v>26</v>
      </c>
      <c r="C23" s="7" t="s">
        <v>422</v>
      </c>
      <c r="D23" s="7" t="s">
        <v>845</v>
      </c>
      <c r="E23" s="16" t="s">
        <v>844</v>
      </c>
      <c r="F23" s="7" t="s">
        <v>669</v>
      </c>
      <c r="G23" s="9" t="s">
        <v>21</v>
      </c>
      <c r="H23" s="9" t="s">
        <v>10</v>
      </c>
      <c r="I23" s="1">
        <v>8</v>
      </c>
      <c r="J23" s="1">
        <v>1</v>
      </c>
      <c r="K23" s="1"/>
      <c r="L23" s="1"/>
      <c r="M23" s="1">
        <v>1</v>
      </c>
      <c r="N23" s="1">
        <v>1</v>
      </c>
      <c r="O23" s="38">
        <f>(I23*'Posities per Display'!$G$2)+(J23*'Posities per Display'!$G$8)+(L23*'Posities per Display'!$G$7)+(K23*'Posities per Display'!$G$10)+(M23*('Posities per Display'!$G$9-45))</f>
        <v>730</v>
      </c>
      <c r="P23" s="38">
        <f>(N23*'Posities per Display'!$G$12)+(M23*('Posities per Display'!$G$9-45))</f>
        <v>135</v>
      </c>
      <c r="Q23" s="43">
        <f t="shared" si="0"/>
        <v>415</v>
      </c>
      <c r="R23" s="1">
        <f t="shared" si="1"/>
        <v>240</v>
      </c>
      <c r="S23" s="1">
        <f t="shared" si="2"/>
        <v>75</v>
      </c>
      <c r="T23" s="45">
        <f t="shared" si="3"/>
        <v>0.56849315068493156</v>
      </c>
      <c r="U23" s="45">
        <f t="shared" si="4"/>
        <v>0.32876712328767121</v>
      </c>
      <c r="V23" s="45">
        <f t="shared" si="5"/>
        <v>0.10273972602739725</v>
      </c>
      <c r="W23" s="33">
        <v>25</v>
      </c>
      <c r="X23" s="33">
        <v>30</v>
      </c>
      <c r="Y23" s="33">
        <v>15</v>
      </c>
      <c r="Z23" s="33">
        <v>15</v>
      </c>
      <c r="AA23" s="33">
        <v>15</v>
      </c>
      <c r="AB23" s="33">
        <v>15</v>
      </c>
      <c r="AC23" s="33">
        <v>15</v>
      </c>
      <c r="AD23" s="33">
        <v>15</v>
      </c>
      <c r="AE23" s="33">
        <v>15</v>
      </c>
      <c r="AF23" s="33">
        <v>15</v>
      </c>
      <c r="AG23" s="33">
        <v>15</v>
      </c>
      <c r="AH23" s="33">
        <v>15</v>
      </c>
      <c r="AI23" s="33">
        <v>35</v>
      </c>
      <c r="AJ23" s="33">
        <v>7</v>
      </c>
      <c r="AK23" s="33">
        <v>8</v>
      </c>
      <c r="AL23" s="33">
        <v>15</v>
      </c>
      <c r="AM23" s="33">
        <v>15</v>
      </c>
      <c r="AN23" s="33">
        <v>15</v>
      </c>
      <c r="AO23" s="33">
        <v>7</v>
      </c>
      <c r="AP23" s="33">
        <v>8</v>
      </c>
      <c r="AQ23" s="1"/>
      <c r="AR23" s="33"/>
      <c r="AS23" s="33"/>
      <c r="AT23" s="33">
        <v>45</v>
      </c>
      <c r="AU23" s="33"/>
    </row>
    <row r="24" spans="1:47">
      <c r="A24" s="7" t="s">
        <v>423</v>
      </c>
      <c r="B24" s="1" t="s">
        <v>26</v>
      </c>
      <c r="C24" s="1" t="s">
        <v>424</v>
      </c>
      <c r="D24" s="1" t="s">
        <v>846</v>
      </c>
      <c r="E24" s="16" t="s">
        <v>847</v>
      </c>
      <c r="F24" s="1" t="s">
        <v>669</v>
      </c>
      <c r="G24" s="9" t="s">
        <v>21</v>
      </c>
      <c r="H24" s="9" t="s">
        <v>10</v>
      </c>
      <c r="I24" s="1">
        <v>8</v>
      </c>
      <c r="J24" s="1">
        <v>1</v>
      </c>
      <c r="K24" s="1"/>
      <c r="L24" s="1"/>
      <c r="M24" s="1">
        <v>1</v>
      </c>
      <c r="N24" s="1">
        <v>1</v>
      </c>
      <c r="O24" s="38">
        <f>(I24*'Posities per Display'!$G$2)+(J24*'Posities per Display'!$G$8)+(L24*'Posities per Display'!$G$7)+(K24*'Posities per Display'!$G$10)+(M24*('Posities per Display'!$G$9-45))</f>
        <v>730</v>
      </c>
      <c r="P24" s="38">
        <f>(N24*'Posities per Display'!$G$12)+(M24*('Posities per Display'!$G$9-45))</f>
        <v>135</v>
      </c>
      <c r="Q24" s="43">
        <f t="shared" si="0"/>
        <v>415</v>
      </c>
      <c r="R24" s="1">
        <f t="shared" si="1"/>
        <v>240</v>
      </c>
      <c r="S24" s="1">
        <f t="shared" si="2"/>
        <v>75</v>
      </c>
      <c r="T24" s="45">
        <f t="shared" si="3"/>
        <v>0.56849315068493156</v>
      </c>
      <c r="U24" s="45">
        <f t="shared" si="4"/>
        <v>0.32876712328767121</v>
      </c>
      <c r="V24" s="45">
        <f t="shared" si="5"/>
        <v>0.10273972602739725</v>
      </c>
      <c r="W24" s="33">
        <v>25</v>
      </c>
      <c r="X24" s="33">
        <v>30</v>
      </c>
      <c r="Y24" s="33">
        <v>15</v>
      </c>
      <c r="Z24" s="33">
        <v>15</v>
      </c>
      <c r="AA24" s="33">
        <v>15</v>
      </c>
      <c r="AB24" s="33">
        <v>15</v>
      </c>
      <c r="AC24" s="33">
        <v>15</v>
      </c>
      <c r="AD24" s="33">
        <v>15</v>
      </c>
      <c r="AE24" s="33">
        <v>15</v>
      </c>
      <c r="AF24" s="33">
        <v>15</v>
      </c>
      <c r="AG24" s="33">
        <v>15</v>
      </c>
      <c r="AH24" s="33">
        <v>15</v>
      </c>
      <c r="AI24" s="33">
        <v>35</v>
      </c>
      <c r="AJ24" s="33">
        <v>7</v>
      </c>
      <c r="AK24" s="33">
        <v>8</v>
      </c>
      <c r="AL24" s="33">
        <v>15</v>
      </c>
      <c r="AM24" s="33">
        <v>15</v>
      </c>
      <c r="AN24" s="33">
        <v>15</v>
      </c>
      <c r="AO24" s="33">
        <v>7</v>
      </c>
      <c r="AP24" s="33">
        <v>8</v>
      </c>
      <c r="AQ24" s="1"/>
      <c r="AR24" s="33"/>
      <c r="AS24" s="33"/>
      <c r="AT24" s="33">
        <v>45</v>
      </c>
      <c r="AU24" s="33"/>
    </row>
    <row r="25" spans="1:47">
      <c r="A25" s="1" t="s">
        <v>441</v>
      </c>
      <c r="B25" s="1" t="s">
        <v>26</v>
      </c>
      <c r="C25" s="2" t="s">
        <v>442</v>
      </c>
      <c r="D25" s="1" t="s">
        <v>848</v>
      </c>
      <c r="E25" s="11">
        <v>42835</v>
      </c>
      <c r="F25" s="2" t="s">
        <v>669</v>
      </c>
      <c r="G25" s="9" t="s">
        <v>21</v>
      </c>
      <c r="H25" s="9" t="s">
        <v>10</v>
      </c>
      <c r="I25" s="1">
        <v>8</v>
      </c>
      <c r="J25" s="1">
        <v>1</v>
      </c>
      <c r="K25" s="1"/>
      <c r="L25" s="1"/>
      <c r="M25" s="1">
        <v>1</v>
      </c>
      <c r="N25" s="1">
        <v>1</v>
      </c>
      <c r="O25" s="38">
        <f>(I25*'Posities per Display'!$G$2)+(J25*'Posities per Display'!$G$8)+(L25*'Posities per Display'!$G$7)+(K25*'Posities per Display'!$G$10)+(M25*('Posities per Display'!$G$9-45))</f>
        <v>730</v>
      </c>
      <c r="P25" s="38">
        <f>(N25*'Posities per Display'!$G$12)+(M25*('Posities per Display'!$G$9-45))</f>
        <v>135</v>
      </c>
      <c r="Q25" s="43">
        <f t="shared" si="0"/>
        <v>415</v>
      </c>
      <c r="R25" s="1">
        <f t="shared" si="1"/>
        <v>240</v>
      </c>
      <c r="S25" s="1">
        <f t="shared" si="2"/>
        <v>75</v>
      </c>
      <c r="T25" s="45">
        <f t="shared" si="3"/>
        <v>0.56849315068493156</v>
      </c>
      <c r="U25" s="45">
        <f t="shared" si="4"/>
        <v>0.32876712328767121</v>
      </c>
      <c r="V25" s="45">
        <f t="shared" si="5"/>
        <v>0.10273972602739725</v>
      </c>
      <c r="W25" s="33">
        <v>25</v>
      </c>
      <c r="X25" s="33">
        <v>30</v>
      </c>
      <c r="Y25" s="33">
        <v>15</v>
      </c>
      <c r="Z25" s="33">
        <v>15</v>
      </c>
      <c r="AA25" s="33">
        <v>15</v>
      </c>
      <c r="AB25" s="33">
        <v>15</v>
      </c>
      <c r="AC25" s="33">
        <v>15</v>
      </c>
      <c r="AD25" s="33">
        <v>15</v>
      </c>
      <c r="AE25" s="33">
        <v>15</v>
      </c>
      <c r="AF25" s="33">
        <v>15</v>
      </c>
      <c r="AG25" s="33">
        <v>15</v>
      </c>
      <c r="AH25" s="33">
        <v>15</v>
      </c>
      <c r="AI25" s="33">
        <v>35</v>
      </c>
      <c r="AJ25" s="33">
        <v>7</v>
      </c>
      <c r="AK25" s="33">
        <v>8</v>
      </c>
      <c r="AL25" s="33">
        <v>15</v>
      </c>
      <c r="AM25" s="33">
        <v>15</v>
      </c>
      <c r="AN25" s="33">
        <v>15</v>
      </c>
      <c r="AO25" s="33">
        <v>7</v>
      </c>
      <c r="AP25" s="33">
        <v>8</v>
      </c>
      <c r="AQ25" s="1"/>
      <c r="AR25" s="33"/>
      <c r="AS25" s="33"/>
      <c r="AT25" s="33">
        <v>45</v>
      </c>
      <c r="AU25" s="33"/>
    </row>
    <row r="26" spans="1:47">
      <c r="A26" s="1" t="s">
        <v>449</v>
      </c>
      <c r="B26" s="1" t="s">
        <v>26</v>
      </c>
      <c r="C26" s="2" t="s">
        <v>450</v>
      </c>
      <c r="D26" s="1" t="s">
        <v>824</v>
      </c>
      <c r="E26" s="4"/>
      <c r="F26" s="1" t="s">
        <v>849</v>
      </c>
      <c r="G26" s="9" t="s">
        <v>21</v>
      </c>
      <c r="H26" s="9" t="s">
        <v>10</v>
      </c>
      <c r="I26" s="1">
        <v>8</v>
      </c>
      <c r="J26" s="1">
        <v>1</v>
      </c>
      <c r="K26" s="1"/>
      <c r="L26" s="1"/>
      <c r="M26" s="1"/>
      <c r="N26" s="1">
        <v>1</v>
      </c>
      <c r="O26" s="38">
        <f>(I26*'Posities per Display'!$G$2)+(J26*'Posities per Display'!$G$8)+(L26*'Posities per Display'!$G$7)+(K26*'Posities per Display'!$G$10)+(M26*('Posities per Display'!$G$9-45))</f>
        <v>685</v>
      </c>
      <c r="P26" s="38">
        <f>(N26*'Posities per Display'!$G$12)+(M26*('Posities per Display'!$G$9-45))</f>
        <v>90</v>
      </c>
      <c r="Q26" s="43">
        <f t="shared" si="0"/>
        <v>370</v>
      </c>
      <c r="R26" s="1">
        <f t="shared" si="1"/>
        <v>240</v>
      </c>
      <c r="S26" s="1">
        <f t="shared" si="2"/>
        <v>75</v>
      </c>
      <c r="T26" s="45">
        <f t="shared" si="3"/>
        <v>0.54014598540145986</v>
      </c>
      <c r="U26" s="45">
        <f t="shared" si="4"/>
        <v>0.35036496350364965</v>
      </c>
      <c r="V26" s="45">
        <f t="shared" si="5"/>
        <v>0.10948905109489052</v>
      </c>
      <c r="W26" s="33">
        <v>25</v>
      </c>
      <c r="X26" s="33">
        <v>30</v>
      </c>
      <c r="Y26" s="33">
        <v>15</v>
      </c>
      <c r="Z26" s="33">
        <v>15</v>
      </c>
      <c r="AA26" s="33">
        <v>15</v>
      </c>
      <c r="AB26" s="33">
        <v>15</v>
      </c>
      <c r="AC26" s="33">
        <v>15</v>
      </c>
      <c r="AD26" s="33">
        <v>15</v>
      </c>
      <c r="AE26" s="33">
        <v>15</v>
      </c>
      <c r="AF26" s="33">
        <v>15</v>
      </c>
      <c r="AG26" s="33">
        <v>15</v>
      </c>
      <c r="AH26" s="33">
        <v>15</v>
      </c>
      <c r="AI26" s="33">
        <v>35</v>
      </c>
      <c r="AJ26" s="33">
        <v>7</v>
      </c>
      <c r="AK26" s="33">
        <v>8</v>
      </c>
      <c r="AL26" s="33">
        <v>15</v>
      </c>
      <c r="AM26" s="33">
        <v>15</v>
      </c>
      <c r="AN26" s="33">
        <v>15</v>
      </c>
      <c r="AO26" s="33">
        <v>7</v>
      </c>
      <c r="AP26" s="33">
        <v>8</v>
      </c>
      <c r="AQ26" s="1"/>
      <c r="AR26" s="33"/>
      <c r="AS26" s="33"/>
      <c r="AT26" s="33">
        <v>45</v>
      </c>
      <c r="AU26" s="33"/>
    </row>
    <row r="27" spans="1:47">
      <c r="A27" s="1" t="s">
        <v>465</v>
      </c>
      <c r="B27" s="1" t="s">
        <v>26</v>
      </c>
      <c r="C27" s="2" t="s">
        <v>466</v>
      </c>
      <c r="D27" s="1" t="s">
        <v>850</v>
      </c>
      <c r="E27" s="4"/>
      <c r="F27" s="1" t="s">
        <v>851</v>
      </c>
      <c r="G27" s="9" t="s">
        <v>21</v>
      </c>
      <c r="H27" s="9" t="s">
        <v>10</v>
      </c>
      <c r="I27" s="1">
        <v>8</v>
      </c>
      <c r="J27" s="1">
        <v>1</v>
      </c>
      <c r="K27" s="1"/>
      <c r="L27" s="1"/>
      <c r="M27" s="1"/>
      <c r="N27" s="1">
        <v>1</v>
      </c>
      <c r="O27" s="38">
        <f>(I27*'Posities per Display'!$G$2)+(J27*'Posities per Display'!$G$8)+(L27*'Posities per Display'!$G$7)+(K27*'Posities per Display'!$G$10)+(M27*('Posities per Display'!$G$9-45))</f>
        <v>685</v>
      </c>
      <c r="P27" s="38">
        <f>(N27*'Posities per Display'!$G$12)+(M27*('Posities per Display'!$G$9-45))</f>
        <v>90</v>
      </c>
      <c r="Q27" s="43">
        <f t="shared" si="0"/>
        <v>370</v>
      </c>
      <c r="R27" s="1">
        <f t="shared" si="1"/>
        <v>240</v>
      </c>
      <c r="S27" s="1">
        <f t="shared" si="2"/>
        <v>75</v>
      </c>
      <c r="T27" s="45">
        <f t="shared" si="3"/>
        <v>0.54014598540145986</v>
      </c>
      <c r="U27" s="45">
        <f t="shared" si="4"/>
        <v>0.35036496350364965</v>
      </c>
      <c r="V27" s="45">
        <f t="shared" si="5"/>
        <v>0.10948905109489052</v>
      </c>
      <c r="W27" s="33">
        <v>25</v>
      </c>
      <c r="X27" s="33">
        <v>30</v>
      </c>
      <c r="Y27" s="33">
        <v>15</v>
      </c>
      <c r="Z27" s="33">
        <v>15</v>
      </c>
      <c r="AA27" s="33">
        <v>15</v>
      </c>
      <c r="AB27" s="33">
        <v>15</v>
      </c>
      <c r="AC27" s="33">
        <v>15</v>
      </c>
      <c r="AD27" s="33">
        <v>15</v>
      </c>
      <c r="AE27" s="33">
        <v>15</v>
      </c>
      <c r="AF27" s="33">
        <v>15</v>
      </c>
      <c r="AG27" s="33">
        <v>15</v>
      </c>
      <c r="AH27" s="33">
        <v>15</v>
      </c>
      <c r="AI27" s="33">
        <v>35</v>
      </c>
      <c r="AJ27" s="33">
        <v>7</v>
      </c>
      <c r="AK27" s="33">
        <v>8</v>
      </c>
      <c r="AL27" s="33">
        <v>15</v>
      </c>
      <c r="AM27" s="33">
        <v>15</v>
      </c>
      <c r="AN27" s="33">
        <v>15</v>
      </c>
      <c r="AO27" s="33">
        <v>7</v>
      </c>
      <c r="AP27" s="33">
        <v>8</v>
      </c>
      <c r="AQ27" s="1"/>
      <c r="AR27" s="33"/>
      <c r="AS27" s="33"/>
      <c r="AT27" s="33">
        <v>45</v>
      </c>
      <c r="AU27" s="33"/>
    </row>
    <row r="28" spans="1:47">
      <c r="A28" s="1" t="s">
        <v>479</v>
      </c>
      <c r="B28" s="1" t="s">
        <v>26</v>
      </c>
      <c r="C28" s="2" t="s">
        <v>480</v>
      </c>
      <c r="D28" s="1" t="s">
        <v>852</v>
      </c>
      <c r="E28" s="17">
        <v>42826</v>
      </c>
      <c r="F28" s="2" t="s">
        <v>853</v>
      </c>
      <c r="G28" s="9" t="s">
        <v>21</v>
      </c>
      <c r="H28" s="9" t="s">
        <v>10</v>
      </c>
      <c r="I28" s="1">
        <v>10</v>
      </c>
      <c r="J28" s="1">
        <v>1</v>
      </c>
      <c r="K28" s="1"/>
      <c r="L28" s="1"/>
      <c r="M28" s="1">
        <v>1</v>
      </c>
      <c r="N28" s="1">
        <v>1</v>
      </c>
      <c r="O28" s="38">
        <f>(I28*'Posities per Display'!$G$2)+(J28*'Posities per Display'!$G$8)+(L28*'Posities per Display'!$G$7)+(K28*'Posities per Display'!$G$10)+(M28*('Posities per Display'!$G$9-45))</f>
        <v>890</v>
      </c>
      <c r="P28" s="38">
        <f>(N28*'Posities per Display'!$G$12)+(M28*('Posities per Display'!$G$9-45))</f>
        <v>135</v>
      </c>
      <c r="Q28" s="43">
        <f t="shared" si="0"/>
        <v>575</v>
      </c>
      <c r="R28" s="1">
        <f t="shared" si="1"/>
        <v>240</v>
      </c>
      <c r="S28" s="1">
        <f t="shared" si="2"/>
        <v>75</v>
      </c>
      <c r="T28" s="45">
        <f t="shared" si="3"/>
        <v>0.6460674157303371</v>
      </c>
      <c r="U28" s="45">
        <f t="shared" si="4"/>
        <v>0.2696629213483146</v>
      </c>
      <c r="V28" s="45">
        <f t="shared" si="5"/>
        <v>8.4269662921348312E-2</v>
      </c>
      <c r="W28" s="33">
        <v>25</v>
      </c>
      <c r="X28" s="33">
        <v>30</v>
      </c>
      <c r="Y28" s="33">
        <v>15</v>
      </c>
      <c r="Z28" s="33">
        <v>15</v>
      </c>
      <c r="AA28" s="33">
        <v>15</v>
      </c>
      <c r="AB28" s="33">
        <v>15</v>
      </c>
      <c r="AC28" s="33">
        <v>15</v>
      </c>
      <c r="AD28" s="33">
        <v>15</v>
      </c>
      <c r="AE28" s="33">
        <v>15</v>
      </c>
      <c r="AF28" s="33">
        <v>15</v>
      </c>
      <c r="AG28" s="33">
        <v>15</v>
      </c>
      <c r="AH28" s="33">
        <v>15</v>
      </c>
      <c r="AI28" s="33">
        <v>35</v>
      </c>
      <c r="AJ28" s="33">
        <v>7</v>
      </c>
      <c r="AK28" s="33">
        <v>8</v>
      </c>
      <c r="AL28" s="33">
        <v>15</v>
      </c>
      <c r="AM28" s="33">
        <v>15</v>
      </c>
      <c r="AN28" s="33">
        <v>15</v>
      </c>
      <c r="AO28" s="33">
        <v>7</v>
      </c>
      <c r="AP28" s="33">
        <v>8</v>
      </c>
      <c r="AQ28" s="1"/>
      <c r="AR28" s="33"/>
      <c r="AS28" s="33"/>
      <c r="AT28" s="33">
        <v>45</v>
      </c>
      <c r="AU28" s="33"/>
    </row>
    <row r="29" spans="1:47">
      <c r="A29" s="1" t="s">
        <v>488</v>
      </c>
      <c r="B29" s="1" t="s">
        <v>26</v>
      </c>
      <c r="C29" s="2" t="s">
        <v>489</v>
      </c>
      <c r="D29" s="1" t="s">
        <v>854</v>
      </c>
      <c r="E29" s="4"/>
      <c r="F29" s="1" t="s">
        <v>770</v>
      </c>
      <c r="G29" s="9" t="s">
        <v>21</v>
      </c>
      <c r="H29" s="9" t="s">
        <v>10</v>
      </c>
      <c r="I29" s="1">
        <v>10</v>
      </c>
      <c r="J29" s="1"/>
      <c r="K29" s="1"/>
      <c r="L29" s="1"/>
      <c r="M29" s="1"/>
      <c r="N29" s="1">
        <v>1</v>
      </c>
      <c r="O29" s="38">
        <f>(I29*'Posities per Display'!$G$2)+(J29*'Posities per Display'!$G$8)+(L29*'Posities per Display'!$G$7)+(K29*'Posities per Display'!$G$10)+(M29*('Posities per Display'!$G$9-45))</f>
        <v>800</v>
      </c>
      <c r="P29" s="38">
        <f>(N29*'Posities per Display'!$G$12)+(M29*('Posities per Display'!$G$9-45))</f>
        <v>90</v>
      </c>
      <c r="Q29" s="43">
        <f t="shared" si="0"/>
        <v>485</v>
      </c>
      <c r="R29" s="1">
        <f t="shared" si="1"/>
        <v>240</v>
      </c>
      <c r="S29" s="1">
        <f t="shared" si="2"/>
        <v>75</v>
      </c>
      <c r="T29" s="45">
        <f t="shared" si="3"/>
        <v>0.60624999999999996</v>
      </c>
      <c r="U29" s="45">
        <f t="shared" si="4"/>
        <v>0.3</v>
      </c>
      <c r="V29" s="45">
        <f t="shared" si="5"/>
        <v>9.375E-2</v>
      </c>
      <c r="W29" s="33">
        <v>25</v>
      </c>
      <c r="X29" s="33">
        <v>30</v>
      </c>
      <c r="Y29" s="33">
        <v>15</v>
      </c>
      <c r="Z29" s="33">
        <v>15</v>
      </c>
      <c r="AA29" s="33">
        <v>15</v>
      </c>
      <c r="AB29" s="33">
        <v>15</v>
      </c>
      <c r="AC29" s="33">
        <v>15</v>
      </c>
      <c r="AD29" s="33">
        <v>15</v>
      </c>
      <c r="AE29" s="33">
        <v>15</v>
      </c>
      <c r="AF29" s="33">
        <v>15</v>
      </c>
      <c r="AG29" s="33">
        <v>15</v>
      </c>
      <c r="AH29" s="33">
        <v>15</v>
      </c>
      <c r="AI29" s="33">
        <v>35</v>
      </c>
      <c r="AJ29" s="33">
        <v>7</v>
      </c>
      <c r="AK29" s="33">
        <v>8</v>
      </c>
      <c r="AL29" s="33">
        <v>15</v>
      </c>
      <c r="AM29" s="33">
        <v>15</v>
      </c>
      <c r="AN29" s="33">
        <v>15</v>
      </c>
      <c r="AO29" s="33">
        <v>7</v>
      </c>
      <c r="AP29" s="33">
        <v>8</v>
      </c>
      <c r="AQ29" s="1"/>
      <c r="AR29" s="33"/>
      <c r="AS29" s="33"/>
      <c r="AT29" s="33">
        <v>45</v>
      </c>
      <c r="AU29" s="33"/>
    </row>
    <row r="30" spans="1:47">
      <c r="A30" s="1" t="s">
        <v>498</v>
      </c>
      <c r="B30" s="1" t="s">
        <v>26</v>
      </c>
      <c r="C30" s="2" t="s">
        <v>499</v>
      </c>
      <c r="D30" s="1" t="s">
        <v>834</v>
      </c>
      <c r="E30" s="4"/>
      <c r="F30" s="1" t="s">
        <v>855</v>
      </c>
      <c r="G30" s="9" t="s">
        <v>21</v>
      </c>
      <c r="H30" s="9" t="s">
        <v>10</v>
      </c>
      <c r="I30" s="1">
        <v>9</v>
      </c>
      <c r="J30" s="1"/>
      <c r="K30" s="1"/>
      <c r="L30" s="1"/>
      <c r="M30" s="1">
        <v>1</v>
      </c>
      <c r="N30" s="1">
        <v>1</v>
      </c>
      <c r="O30" s="38">
        <f>(I30*'Posities per Display'!$G$2)+(J30*'Posities per Display'!$G$8)+(L30*'Posities per Display'!$G$7)+(K30*'Posities per Display'!$G$10)+(M30*('Posities per Display'!$G$9-45))</f>
        <v>765</v>
      </c>
      <c r="P30" s="38">
        <f>(N30*'Posities per Display'!$G$12)+(M30*('Posities per Display'!$G$9-45))</f>
        <v>135</v>
      </c>
      <c r="Q30" s="43">
        <f t="shared" si="0"/>
        <v>450</v>
      </c>
      <c r="R30" s="1">
        <f t="shared" si="1"/>
        <v>240</v>
      </c>
      <c r="S30" s="1">
        <f t="shared" si="2"/>
        <v>75</v>
      </c>
      <c r="T30" s="45">
        <f t="shared" si="3"/>
        <v>0.58823529411764708</v>
      </c>
      <c r="U30" s="45">
        <f t="shared" si="4"/>
        <v>0.31372549019607843</v>
      </c>
      <c r="V30" s="45">
        <f t="shared" si="5"/>
        <v>9.8039215686274508E-2</v>
      </c>
      <c r="W30" s="33">
        <v>25</v>
      </c>
      <c r="X30" s="33">
        <v>30</v>
      </c>
      <c r="Y30" s="33">
        <v>15</v>
      </c>
      <c r="Z30" s="33">
        <v>15</v>
      </c>
      <c r="AA30" s="33">
        <v>15</v>
      </c>
      <c r="AB30" s="33">
        <v>15</v>
      </c>
      <c r="AC30" s="33">
        <v>15</v>
      </c>
      <c r="AD30" s="33">
        <v>15</v>
      </c>
      <c r="AE30" s="33">
        <v>15</v>
      </c>
      <c r="AF30" s="33">
        <v>15</v>
      </c>
      <c r="AG30" s="33">
        <v>15</v>
      </c>
      <c r="AH30" s="33">
        <v>15</v>
      </c>
      <c r="AI30" s="33">
        <v>35</v>
      </c>
      <c r="AJ30" s="33">
        <v>7</v>
      </c>
      <c r="AK30" s="33">
        <v>8</v>
      </c>
      <c r="AL30" s="33">
        <v>15</v>
      </c>
      <c r="AM30" s="33">
        <v>15</v>
      </c>
      <c r="AN30" s="33">
        <v>15</v>
      </c>
      <c r="AO30" s="33">
        <v>7</v>
      </c>
      <c r="AP30" s="33">
        <v>8</v>
      </c>
      <c r="AQ30" s="1"/>
      <c r="AR30" s="33"/>
      <c r="AS30" s="33"/>
      <c r="AT30" s="33">
        <v>45</v>
      </c>
      <c r="AU30" s="33"/>
    </row>
    <row r="31" spans="1:47">
      <c r="A31" s="1" t="s">
        <v>551</v>
      </c>
      <c r="B31" s="1" t="s">
        <v>26</v>
      </c>
      <c r="C31" s="2" t="s">
        <v>552</v>
      </c>
      <c r="D31" s="1" t="s">
        <v>856</v>
      </c>
      <c r="E31" s="4"/>
      <c r="F31" s="1" t="s">
        <v>727</v>
      </c>
      <c r="G31" s="9" t="s">
        <v>21</v>
      </c>
      <c r="H31" s="9" t="s">
        <v>10</v>
      </c>
      <c r="I31" s="1">
        <v>9</v>
      </c>
      <c r="J31" s="1"/>
      <c r="K31" s="1"/>
      <c r="L31" s="1"/>
      <c r="M31" s="1"/>
      <c r="N31" s="1">
        <v>1</v>
      </c>
      <c r="O31" s="38">
        <f>(I31*'Posities per Display'!$G$2)+(J31*'Posities per Display'!$G$8)+(L31*'Posities per Display'!$G$7)+(K31*'Posities per Display'!$G$10)+(M31*('Posities per Display'!$G$9-45))</f>
        <v>720</v>
      </c>
      <c r="P31" s="38">
        <f>(N31*'Posities per Display'!$G$12)+(M31*('Posities per Display'!$G$9-45))</f>
        <v>90</v>
      </c>
      <c r="Q31" s="43">
        <f t="shared" si="0"/>
        <v>405</v>
      </c>
      <c r="R31" s="1">
        <f t="shared" si="1"/>
        <v>240</v>
      </c>
      <c r="S31" s="1">
        <f t="shared" si="2"/>
        <v>75</v>
      </c>
      <c r="T31" s="45">
        <f t="shared" si="3"/>
        <v>0.5625</v>
      </c>
      <c r="U31" s="45">
        <f t="shared" si="4"/>
        <v>0.33333333333333331</v>
      </c>
      <c r="V31" s="45">
        <f t="shared" si="5"/>
        <v>0.10416666666666667</v>
      </c>
      <c r="W31" s="33">
        <v>25</v>
      </c>
      <c r="X31" s="33">
        <v>30</v>
      </c>
      <c r="Y31" s="33">
        <v>15</v>
      </c>
      <c r="Z31" s="33">
        <v>15</v>
      </c>
      <c r="AA31" s="33">
        <v>15</v>
      </c>
      <c r="AB31" s="33">
        <v>15</v>
      </c>
      <c r="AC31" s="33">
        <v>15</v>
      </c>
      <c r="AD31" s="33">
        <v>15</v>
      </c>
      <c r="AE31" s="33">
        <v>15</v>
      </c>
      <c r="AF31" s="33">
        <v>15</v>
      </c>
      <c r="AG31" s="33">
        <v>15</v>
      </c>
      <c r="AH31" s="33">
        <v>15</v>
      </c>
      <c r="AI31" s="33">
        <v>35</v>
      </c>
      <c r="AJ31" s="33">
        <v>7</v>
      </c>
      <c r="AK31" s="33">
        <v>8</v>
      </c>
      <c r="AL31" s="33">
        <v>15</v>
      </c>
      <c r="AM31" s="33">
        <v>15</v>
      </c>
      <c r="AN31" s="33">
        <v>15</v>
      </c>
      <c r="AO31" s="33">
        <v>7</v>
      </c>
      <c r="AP31" s="33">
        <v>8</v>
      </c>
      <c r="AQ31" s="1"/>
      <c r="AR31" s="33"/>
      <c r="AS31" s="33"/>
      <c r="AT31" s="33">
        <v>45</v>
      </c>
      <c r="AU31" s="33"/>
    </row>
    <row r="34" spans="15:22">
      <c r="O34" s="43">
        <f t="shared" ref="O34:S34" si="6">AVERAGE(O2:O33)</f>
        <v>722.5</v>
      </c>
      <c r="P34" s="43">
        <f t="shared" si="6"/>
        <v>115.5</v>
      </c>
      <c r="Q34" s="43">
        <f>AVERAGE(Q2:Q33)</f>
        <v>407.5</v>
      </c>
      <c r="R34" s="43">
        <f t="shared" si="6"/>
        <v>240</v>
      </c>
      <c r="S34" s="43">
        <f t="shared" si="6"/>
        <v>75</v>
      </c>
      <c r="T34" s="45">
        <f t="shared" ref="T34" si="7">Q34/O34</f>
        <v>0.56401384083044981</v>
      </c>
      <c r="U34" s="45">
        <f t="shared" ref="U34" si="8">R34/O34</f>
        <v>0.33217993079584773</v>
      </c>
      <c r="V34" s="45">
        <f t="shared" ref="V34" si="9">S34/O34</f>
        <v>0.10380622837370242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35"/>
  <sheetViews>
    <sheetView topLeftCell="G1" workbookViewId="0" xr3:uid="{78B4E459-6924-5F8B-B7BA-2DD04133E49E}">
      <selection activeCell="J2" sqref="J2:J32"/>
    </sheetView>
  </sheetViews>
  <sheetFormatPr defaultColWidth="8.85546875" defaultRowHeight="15"/>
  <cols>
    <col min="3" max="3" width="39.42578125" bestFit="1" customWidth="1"/>
    <col min="4" max="4" width="14.85546875" bestFit="1" customWidth="1"/>
    <col min="5" max="5" width="22.42578125" bestFit="1" customWidth="1"/>
    <col min="6" max="6" width="53" bestFit="1" customWidth="1"/>
    <col min="7" max="8" width="16.85546875" customWidth="1"/>
    <col min="15" max="15" width="19.42578125" bestFit="1" customWidth="1"/>
    <col min="17" max="17" width="26.28515625" bestFit="1" customWidth="1"/>
    <col min="18" max="18" width="19" bestFit="1" customWidth="1"/>
    <col min="19" max="19" width="26" bestFit="1" customWidth="1"/>
    <col min="20" max="20" width="10.42578125" bestFit="1" customWidth="1"/>
    <col min="21" max="21" width="12.85546875" bestFit="1" customWidth="1"/>
    <col min="22" max="22" width="11.42578125" bestFit="1" customWidth="1"/>
  </cols>
  <sheetData>
    <row r="1" spans="1:47">
      <c r="A1" s="24" t="s">
        <v>0</v>
      </c>
      <c r="B1" s="24" t="s">
        <v>1</v>
      </c>
      <c r="C1" s="24" t="s">
        <v>2</v>
      </c>
      <c r="D1" s="24" t="s">
        <v>563</v>
      </c>
      <c r="E1" s="24" t="s">
        <v>564</v>
      </c>
      <c r="F1" s="24" t="s">
        <v>565</v>
      </c>
      <c r="G1" s="24" t="s">
        <v>793</v>
      </c>
      <c r="H1" s="24" t="s">
        <v>794</v>
      </c>
      <c r="I1" s="31" t="s">
        <v>18</v>
      </c>
      <c r="J1" s="31" t="s">
        <v>21</v>
      </c>
      <c r="K1" s="31" t="s">
        <v>566</v>
      </c>
      <c r="L1" s="31" t="s">
        <v>28</v>
      </c>
      <c r="M1" s="31" t="s">
        <v>567</v>
      </c>
      <c r="N1" s="31" t="s">
        <v>568</v>
      </c>
      <c r="O1" s="37" t="s">
        <v>569</v>
      </c>
      <c r="P1" s="37" t="s">
        <v>570</v>
      </c>
      <c r="Q1" s="24" t="s">
        <v>571</v>
      </c>
      <c r="R1" s="24" t="s">
        <v>572</v>
      </c>
      <c r="S1" s="24" t="s">
        <v>573</v>
      </c>
      <c r="T1" s="42" t="s">
        <v>574</v>
      </c>
      <c r="U1" s="44" t="s">
        <v>575</v>
      </c>
      <c r="V1" s="44" t="s">
        <v>576</v>
      </c>
      <c r="W1" s="31" t="s">
        <v>55</v>
      </c>
      <c r="X1" s="31" t="s">
        <v>577</v>
      </c>
      <c r="Y1" s="31" t="s">
        <v>578</v>
      </c>
      <c r="Z1" s="31" t="s">
        <v>579</v>
      </c>
      <c r="AA1" s="31" t="s">
        <v>580</v>
      </c>
      <c r="AB1" s="31" t="s">
        <v>581</v>
      </c>
      <c r="AC1" s="31" t="s">
        <v>582</v>
      </c>
      <c r="AD1" s="31" t="s">
        <v>583</v>
      </c>
      <c r="AE1" s="31" t="s">
        <v>584</v>
      </c>
      <c r="AF1" s="31" t="s">
        <v>56</v>
      </c>
      <c r="AG1" s="31" t="s">
        <v>585</v>
      </c>
      <c r="AH1" s="31" t="s">
        <v>586</v>
      </c>
      <c r="AI1" s="31" t="s">
        <v>587</v>
      </c>
      <c r="AJ1" s="31" t="s">
        <v>588</v>
      </c>
      <c r="AK1" s="31" t="s">
        <v>589</v>
      </c>
      <c r="AL1" s="31" t="s">
        <v>590</v>
      </c>
      <c r="AM1" s="31" t="s">
        <v>591</v>
      </c>
      <c r="AN1" s="31" t="s">
        <v>592</v>
      </c>
      <c r="AO1" s="31" t="s">
        <v>593</v>
      </c>
      <c r="AP1" s="31" t="s">
        <v>594</v>
      </c>
      <c r="AQ1" s="31" t="s">
        <v>595</v>
      </c>
      <c r="AR1" s="31" t="s">
        <v>596</v>
      </c>
      <c r="AS1" s="31" t="s">
        <v>597</v>
      </c>
      <c r="AT1" s="31" t="s">
        <v>57</v>
      </c>
      <c r="AU1" s="32" t="s">
        <v>691</v>
      </c>
    </row>
    <row r="2" spans="1:47">
      <c r="A2" s="1" t="s">
        <v>39</v>
      </c>
      <c r="B2" s="1" t="s">
        <v>40</v>
      </c>
      <c r="C2" s="2" t="s">
        <v>41</v>
      </c>
      <c r="D2" s="1" t="s">
        <v>857</v>
      </c>
      <c r="E2" s="27">
        <v>43229</v>
      </c>
      <c r="F2" s="2" t="s">
        <v>606</v>
      </c>
      <c r="G2" s="27" t="s">
        <v>18</v>
      </c>
      <c r="H2" s="27" t="s">
        <v>797</v>
      </c>
      <c r="I2" s="1">
        <v>7</v>
      </c>
      <c r="J2" s="1"/>
      <c r="K2" s="1"/>
      <c r="L2" s="1"/>
      <c r="M2" s="1"/>
      <c r="N2" s="1">
        <v>1</v>
      </c>
      <c r="O2" s="38">
        <f>(I2*'Posities per Display'!$G$3)+(J2*'Posities per Display'!$G$8)+(L2*'Posities per Display'!$G$7)+(K2*'Posities per Display'!$G$10)+(M2*('Posities per Display'!$G$9-45))</f>
        <v>560</v>
      </c>
      <c r="P2" s="38">
        <f>(N2*'Posities per Display'!$G$12)+(M2*('Posities per Display'!$G$9-45))</f>
        <v>90</v>
      </c>
      <c r="Q2" s="43">
        <f>O2-R2-S2</f>
        <v>178</v>
      </c>
      <c r="R2" s="1">
        <f>X2+Y2+Z2+AA2+AB2+AC2+AD2+AE2+AF2+AG2+AJ2+AK2+AL2+AM2+AN2+AO2+AP2+AQ2+AR2+AS2+AU2</f>
        <v>307</v>
      </c>
      <c r="S2" s="1">
        <f>W2+AH2+AI2</f>
        <v>75</v>
      </c>
      <c r="T2" s="45">
        <f>Q2/O2</f>
        <v>0.31785714285714284</v>
      </c>
      <c r="U2" s="45">
        <f>R2/O2</f>
        <v>0.54821428571428577</v>
      </c>
      <c r="V2" s="45">
        <f>S2/O2</f>
        <v>0.13392857142857142</v>
      </c>
      <c r="W2" s="33">
        <v>25</v>
      </c>
      <c r="X2" s="33">
        <v>30</v>
      </c>
      <c r="Y2" s="33">
        <v>15</v>
      </c>
      <c r="Z2" s="33">
        <v>15</v>
      </c>
      <c r="AA2" s="33">
        <v>15</v>
      </c>
      <c r="AB2" s="33">
        <v>15</v>
      </c>
      <c r="AC2" s="33">
        <v>15</v>
      </c>
      <c r="AD2" s="33">
        <v>15</v>
      </c>
      <c r="AE2" s="33">
        <v>15</v>
      </c>
      <c r="AF2" s="33">
        <v>15</v>
      </c>
      <c r="AG2" s="33">
        <v>30</v>
      </c>
      <c r="AH2" s="33">
        <v>15</v>
      </c>
      <c r="AI2" s="33">
        <v>35</v>
      </c>
      <c r="AJ2" s="33">
        <v>15</v>
      </c>
      <c r="AK2" s="33">
        <v>15</v>
      </c>
      <c r="AL2" s="33">
        <v>15</v>
      </c>
      <c r="AM2" s="33">
        <v>15</v>
      </c>
      <c r="AN2" s="33">
        <v>15</v>
      </c>
      <c r="AO2" s="33">
        <v>15</v>
      </c>
      <c r="AP2" s="1"/>
      <c r="AQ2" s="33">
        <v>7</v>
      </c>
      <c r="AR2" s="33">
        <v>8</v>
      </c>
      <c r="AS2" s="33">
        <v>15</v>
      </c>
      <c r="AT2" s="33">
        <v>45</v>
      </c>
      <c r="AU2" s="33">
        <v>7</v>
      </c>
    </row>
    <row r="3" spans="1:47">
      <c r="A3" s="1" t="s">
        <v>85</v>
      </c>
      <c r="B3" s="1" t="s">
        <v>40</v>
      </c>
      <c r="C3" s="2" t="s">
        <v>86</v>
      </c>
      <c r="D3" s="1" t="s">
        <v>598</v>
      </c>
      <c r="E3" s="12">
        <v>43188</v>
      </c>
      <c r="F3" s="2" t="s">
        <v>858</v>
      </c>
      <c r="G3" s="27" t="s">
        <v>18</v>
      </c>
      <c r="H3" s="27" t="s">
        <v>797</v>
      </c>
      <c r="I3" s="1">
        <v>10</v>
      </c>
      <c r="J3" s="1"/>
      <c r="K3" s="1"/>
      <c r="L3" s="1"/>
      <c r="M3" s="1">
        <v>1</v>
      </c>
      <c r="N3" s="1">
        <v>1</v>
      </c>
      <c r="O3" s="38">
        <f>(I3*'Posities per Display'!$G$3)+(J3*'Posities per Display'!$G$8)+(L3*'Posities per Display'!$G$7)+(K3*'Posities per Display'!$G$10)+(M3*('Posities per Display'!$G$9-45))</f>
        <v>845</v>
      </c>
      <c r="P3" s="38">
        <f>(N3*'Posities per Display'!$G$12)+(M3*('Posities per Display'!$G$9-45))</f>
        <v>135</v>
      </c>
      <c r="Q3" s="43">
        <f t="shared" ref="Q3:Q32" si="0">O3-R3-S3</f>
        <v>463</v>
      </c>
      <c r="R3" s="1">
        <f t="shared" ref="R3:R32" si="1">X3+Y3+Z3+AA3+AB3+AC3+AD3+AE3+AF3+AG3+AJ3+AK3+AL3+AM3+AN3+AO3+AP3+AQ3+AR3+AS3+AU3</f>
        <v>307</v>
      </c>
      <c r="S3" s="1">
        <f t="shared" ref="S3:S32" si="2">W3+AH3+AI3</f>
        <v>75</v>
      </c>
      <c r="T3" s="45">
        <f t="shared" ref="T3:T32" si="3">Q3/O3</f>
        <v>0.54792899408284024</v>
      </c>
      <c r="U3" s="45">
        <f t="shared" ref="U3:U32" si="4">R3/O3</f>
        <v>0.36331360946745561</v>
      </c>
      <c r="V3" s="45">
        <f t="shared" ref="V3:V32" si="5">S3/O3</f>
        <v>8.8757396449704137E-2</v>
      </c>
      <c r="W3" s="33">
        <v>25</v>
      </c>
      <c r="X3" s="33">
        <v>30</v>
      </c>
      <c r="Y3" s="33">
        <v>15</v>
      </c>
      <c r="Z3" s="33">
        <v>15</v>
      </c>
      <c r="AA3" s="33">
        <v>15</v>
      </c>
      <c r="AB3" s="33">
        <v>15</v>
      </c>
      <c r="AC3" s="33">
        <v>15</v>
      </c>
      <c r="AD3" s="33">
        <v>15</v>
      </c>
      <c r="AE3" s="33">
        <v>15</v>
      </c>
      <c r="AF3" s="33">
        <v>15</v>
      </c>
      <c r="AG3" s="33">
        <v>30</v>
      </c>
      <c r="AH3" s="33">
        <v>15</v>
      </c>
      <c r="AI3" s="33">
        <v>35</v>
      </c>
      <c r="AJ3" s="33">
        <v>15</v>
      </c>
      <c r="AK3" s="33">
        <v>15</v>
      </c>
      <c r="AL3" s="33">
        <v>15</v>
      </c>
      <c r="AM3" s="33">
        <v>15</v>
      </c>
      <c r="AN3" s="33">
        <v>15</v>
      </c>
      <c r="AO3" s="33">
        <v>15</v>
      </c>
      <c r="AP3" s="1"/>
      <c r="AQ3" s="33">
        <v>7</v>
      </c>
      <c r="AR3" s="33">
        <v>8</v>
      </c>
      <c r="AS3" s="33">
        <v>15</v>
      </c>
      <c r="AT3" s="33">
        <v>45</v>
      </c>
      <c r="AU3" s="33">
        <v>7</v>
      </c>
    </row>
    <row r="4" spans="1:47">
      <c r="A4" s="1" t="s">
        <v>129</v>
      </c>
      <c r="B4" s="1" t="s">
        <v>40</v>
      </c>
      <c r="C4" s="2" t="s">
        <v>130</v>
      </c>
      <c r="D4" s="1" t="s">
        <v>859</v>
      </c>
      <c r="E4" s="1"/>
      <c r="F4" s="2" t="s">
        <v>860</v>
      </c>
      <c r="G4" s="27" t="s">
        <v>18</v>
      </c>
      <c r="H4" s="27" t="s">
        <v>797</v>
      </c>
      <c r="I4" s="1">
        <v>10</v>
      </c>
      <c r="J4" s="1"/>
      <c r="K4" s="1"/>
      <c r="L4" s="1"/>
      <c r="M4" s="1">
        <v>1</v>
      </c>
      <c r="N4" s="1">
        <v>1</v>
      </c>
      <c r="O4" s="38">
        <f>(I4*'Posities per Display'!$G$3)+(J4*'Posities per Display'!$G$8)+(L4*'Posities per Display'!$G$7)+(K4*'Posities per Display'!$G$10)+(M4*('Posities per Display'!$G$9-45))</f>
        <v>845</v>
      </c>
      <c r="P4" s="38">
        <f>(N4*'Posities per Display'!$G$12)+(M4*('Posities per Display'!$G$9-45))</f>
        <v>135</v>
      </c>
      <c r="Q4" s="43">
        <f t="shared" si="0"/>
        <v>463</v>
      </c>
      <c r="R4" s="1">
        <f t="shared" si="1"/>
        <v>307</v>
      </c>
      <c r="S4" s="1">
        <f t="shared" si="2"/>
        <v>75</v>
      </c>
      <c r="T4" s="45">
        <f t="shared" si="3"/>
        <v>0.54792899408284024</v>
      </c>
      <c r="U4" s="45">
        <f t="shared" si="4"/>
        <v>0.36331360946745561</v>
      </c>
      <c r="V4" s="45">
        <f t="shared" si="5"/>
        <v>8.8757396449704137E-2</v>
      </c>
      <c r="W4" s="33">
        <v>25</v>
      </c>
      <c r="X4" s="33">
        <v>30</v>
      </c>
      <c r="Y4" s="33">
        <v>15</v>
      </c>
      <c r="Z4" s="33">
        <v>15</v>
      </c>
      <c r="AA4" s="33">
        <v>15</v>
      </c>
      <c r="AB4" s="33">
        <v>15</v>
      </c>
      <c r="AC4" s="33">
        <v>15</v>
      </c>
      <c r="AD4" s="33">
        <v>15</v>
      </c>
      <c r="AE4" s="33">
        <v>15</v>
      </c>
      <c r="AF4" s="33">
        <v>15</v>
      </c>
      <c r="AG4" s="33">
        <v>30</v>
      </c>
      <c r="AH4" s="33">
        <v>15</v>
      </c>
      <c r="AI4" s="33">
        <v>35</v>
      </c>
      <c r="AJ4" s="33">
        <v>15</v>
      </c>
      <c r="AK4" s="33">
        <v>15</v>
      </c>
      <c r="AL4" s="33">
        <v>15</v>
      </c>
      <c r="AM4" s="33">
        <v>15</v>
      </c>
      <c r="AN4" s="33">
        <v>15</v>
      </c>
      <c r="AO4" s="33">
        <v>15</v>
      </c>
      <c r="AP4" s="1"/>
      <c r="AQ4" s="33">
        <v>7</v>
      </c>
      <c r="AR4" s="33">
        <v>8</v>
      </c>
      <c r="AS4" s="33">
        <v>15</v>
      </c>
      <c r="AT4" s="33">
        <v>45</v>
      </c>
      <c r="AU4" s="33">
        <v>7</v>
      </c>
    </row>
    <row r="5" spans="1:47">
      <c r="A5" s="1" t="s">
        <v>131</v>
      </c>
      <c r="B5" s="1" t="s">
        <v>40</v>
      </c>
      <c r="C5" s="2" t="s">
        <v>132</v>
      </c>
      <c r="D5" s="1" t="s">
        <v>861</v>
      </c>
      <c r="E5" s="12">
        <v>43062</v>
      </c>
      <c r="F5" s="2" t="s">
        <v>862</v>
      </c>
      <c r="G5" s="27" t="s">
        <v>18</v>
      </c>
      <c r="H5" s="27" t="s">
        <v>797</v>
      </c>
      <c r="I5" s="1">
        <v>8</v>
      </c>
      <c r="J5" s="1">
        <v>6</v>
      </c>
      <c r="K5" s="1"/>
      <c r="L5" s="1"/>
      <c r="M5" s="1">
        <v>1</v>
      </c>
      <c r="N5" s="1">
        <v>1</v>
      </c>
      <c r="O5" s="38">
        <f>(I5*'Posities per Display'!$G$3)+(J5*'Posities per Display'!$G$8)+(L5*'Posities per Display'!$G$7)+(K5*'Posities per Display'!$G$10)+(M5*('Posities per Display'!$G$9-45))</f>
        <v>955</v>
      </c>
      <c r="P5" s="38">
        <f>(N5*'Posities per Display'!$G$12)+(M5*('Posities per Display'!$G$9-45))</f>
        <v>135</v>
      </c>
      <c r="Q5" s="43">
        <f t="shared" si="0"/>
        <v>573</v>
      </c>
      <c r="R5" s="1">
        <f t="shared" si="1"/>
        <v>307</v>
      </c>
      <c r="S5" s="1">
        <f t="shared" si="2"/>
        <v>75</v>
      </c>
      <c r="T5" s="45">
        <f t="shared" si="3"/>
        <v>0.6</v>
      </c>
      <c r="U5" s="45">
        <f t="shared" si="4"/>
        <v>0.32146596858638743</v>
      </c>
      <c r="V5" s="45">
        <f t="shared" si="5"/>
        <v>7.8534031413612565E-2</v>
      </c>
      <c r="W5" s="33">
        <v>25</v>
      </c>
      <c r="X5" s="33">
        <v>30</v>
      </c>
      <c r="Y5" s="33">
        <v>15</v>
      </c>
      <c r="Z5" s="33">
        <v>15</v>
      </c>
      <c r="AA5" s="33">
        <v>15</v>
      </c>
      <c r="AB5" s="33">
        <v>15</v>
      </c>
      <c r="AC5" s="33">
        <v>15</v>
      </c>
      <c r="AD5" s="33">
        <v>15</v>
      </c>
      <c r="AE5" s="33">
        <v>15</v>
      </c>
      <c r="AF5" s="33">
        <v>15</v>
      </c>
      <c r="AG5" s="33">
        <v>30</v>
      </c>
      <c r="AH5" s="33">
        <v>15</v>
      </c>
      <c r="AI5" s="33">
        <v>35</v>
      </c>
      <c r="AJ5" s="33">
        <v>15</v>
      </c>
      <c r="AK5" s="33">
        <v>15</v>
      </c>
      <c r="AL5" s="33">
        <v>15</v>
      </c>
      <c r="AM5" s="33">
        <v>15</v>
      </c>
      <c r="AN5" s="33">
        <v>15</v>
      </c>
      <c r="AO5" s="33">
        <v>15</v>
      </c>
      <c r="AP5" s="1"/>
      <c r="AQ5" s="33">
        <v>7</v>
      </c>
      <c r="AR5" s="33">
        <v>8</v>
      </c>
      <c r="AS5" s="33">
        <v>15</v>
      </c>
      <c r="AT5" s="33">
        <v>45</v>
      </c>
      <c r="AU5" s="33">
        <v>7</v>
      </c>
    </row>
    <row r="6" spans="1:47">
      <c r="A6" s="1" t="s">
        <v>165</v>
      </c>
      <c r="B6" s="1" t="s">
        <v>40</v>
      </c>
      <c r="C6" s="2" t="s">
        <v>166</v>
      </c>
      <c r="D6" s="1" t="s">
        <v>863</v>
      </c>
      <c r="E6" s="12">
        <v>43068</v>
      </c>
      <c r="F6" s="2" t="s">
        <v>864</v>
      </c>
      <c r="G6" s="27" t="s">
        <v>18</v>
      </c>
      <c r="H6" s="27" t="s">
        <v>797</v>
      </c>
      <c r="I6" s="1">
        <v>7</v>
      </c>
      <c r="J6" s="1">
        <v>2</v>
      </c>
      <c r="K6" s="1"/>
      <c r="L6" s="1"/>
      <c r="M6" s="1">
        <v>1</v>
      </c>
      <c r="N6" s="1">
        <v>1</v>
      </c>
      <c r="O6" s="38">
        <f>(I6*'Posities per Display'!$G$3)+(J6*'Posities per Display'!$G$8)+(L6*'Posities per Display'!$G$7)+(K6*'Posities per Display'!$G$10)+(M6*('Posities per Display'!$G$9-45))</f>
        <v>695</v>
      </c>
      <c r="P6" s="38">
        <f>(N6*'Posities per Display'!$G$12)+(M6*('Posities per Display'!$G$9-45))</f>
        <v>135</v>
      </c>
      <c r="Q6" s="43">
        <f t="shared" si="0"/>
        <v>313</v>
      </c>
      <c r="R6" s="1">
        <f t="shared" si="1"/>
        <v>307</v>
      </c>
      <c r="S6" s="1">
        <f t="shared" si="2"/>
        <v>75</v>
      </c>
      <c r="T6" s="45">
        <f t="shared" si="3"/>
        <v>0.45035971223021581</v>
      </c>
      <c r="U6" s="45">
        <f t="shared" si="4"/>
        <v>0.44172661870503599</v>
      </c>
      <c r="V6" s="45">
        <f t="shared" si="5"/>
        <v>0.1079136690647482</v>
      </c>
      <c r="W6" s="33">
        <v>25</v>
      </c>
      <c r="X6" s="33">
        <v>30</v>
      </c>
      <c r="Y6" s="33">
        <v>15</v>
      </c>
      <c r="Z6" s="33">
        <v>15</v>
      </c>
      <c r="AA6" s="33">
        <v>15</v>
      </c>
      <c r="AB6" s="33">
        <v>15</v>
      </c>
      <c r="AC6" s="33">
        <v>15</v>
      </c>
      <c r="AD6" s="33">
        <v>15</v>
      </c>
      <c r="AE6" s="33">
        <v>15</v>
      </c>
      <c r="AF6" s="33">
        <v>15</v>
      </c>
      <c r="AG6" s="33">
        <v>30</v>
      </c>
      <c r="AH6" s="33">
        <v>15</v>
      </c>
      <c r="AI6" s="33">
        <v>35</v>
      </c>
      <c r="AJ6" s="33">
        <v>15</v>
      </c>
      <c r="AK6" s="33">
        <v>15</v>
      </c>
      <c r="AL6" s="33">
        <v>15</v>
      </c>
      <c r="AM6" s="33">
        <v>15</v>
      </c>
      <c r="AN6" s="33">
        <v>15</v>
      </c>
      <c r="AO6" s="33">
        <v>15</v>
      </c>
      <c r="AP6" s="1"/>
      <c r="AQ6" s="33">
        <v>7</v>
      </c>
      <c r="AR6" s="33">
        <v>8</v>
      </c>
      <c r="AS6" s="33">
        <v>15</v>
      </c>
      <c r="AT6" s="33">
        <v>45</v>
      </c>
      <c r="AU6" s="33">
        <v>7</v>
      </c>
    </row>
    <row r="7" spans="1:47">
      <c r="A7" s="1" t="s">
        <v>191</v>
      </c>
      <c r="B7" s="1" t="s">
        <v>40</v>
      </c>
      <c r="C7" s="2" t="s">
        <v>192</v>
      </c>
      <c r="D7" s="1" t="s">
        <v>192</v>
      </c>
      <c r="E7" s="1"/>
      <c r="F7" s="1" t="s">
        <v>865</v>
      </c>
      <c r="G7" s="27" t="s">
        <v>18</v>
      </c>
      <c r="H7" s="27" t="s">
        <v>797</v>
      </c>
      <c r="I7" s="1">
        <v>8</v>
      </c>
      <c r="J7" s="1">
        <v>1</v>
      </c>
      <c r="K7" s="1"/>
      <c r="L7" s="1"/>
      <c r="M7" s="1">
        <v>1</v>
      </c>
      <c r="N7" s="1">
        <v>1</v>
      </c>
      <c r="O7" s="38">
        <f>(I7*'Posities per Display'!$G$3)+(J7*'Posities per Display'!$G$8)+(L7*'Posities per Display'!$G$7)+(K7*'Posities per Display'!$G$10)+(M7*('Posities per Display'!$G$9-45))</f>
        <v>730</v>
      </c>
      <c r="P7" s="38">
        <f>(N7*'Posities per Display'!$G$12)+(M7*('Posities per Display'!$G$9-45))</f>
        <v>135</v>
      </c>
      <c r="Q7" s="43">
        <f t="shared" si="0"/>
        <v>348</v>
      </c>
      <c r="R7" s="1">
        <f t="shared" si="1"/>
        <v>307</v>
      </c>
      <c r="S7" s="1">
        <f t="shared" si="2"/>
        <v>75</v>
      </c>
      <c r="T7" s="45">
        <f t="shared" si="3"/>
        <v>0.47671232876712327</v>
      </c>
      <c r="U7" s="45">
        <f t="shared" si="4"/>
        <v>0.42054794520547945</v>
      </c>
      <c r="V7" s="45">
        <f t="shared" si="5"/>
        <v>0.10273972602739725</v>
      </c>
      <c r="W7" s="33">
        <v>25</v>
      </c>
      <c r="X7" s="33">
        <v>30</v>
      </c>
      <c r="Y7" s="33">
        <v>15</v>
      </c>
      <c r="Z7" s="33">
        <v>15</v>
      </c>
      <c r="AA7" s="33">
        <v>15</v>
      </c>
      <c r="AB7" s="33">
        <v>15</v>
      </c>
      <c r="AC7" s="33">
        <v>15</v>
      </c>
      <c r="AD7" s="33">
        <v>15</v>
      </c>
      <c r="AE7" s="33">
        <v>15</v>
      </c>
      <c r="AF7" s="33">
        <v>15</v>
      </c>
      <c r="AG7" s="33">
        <v>30</v>
      </c>
      <c r="AH7" s="33">
        <v>15</v>
      </c>
      <c r="AI7" s="33">
        <v>35</v>
      </c>
      <c r="AJ7" s="33">
        <v>15</v>
      </c>
      <c r="AK7" s="33">
        <v>15</v>
      </c>
      <c r="AL7" s="33">
        <v>15</v>
      </c>
      <c r="AM7" s="33">
        <v>15</v>
      </c>
      <c r="AN7" s="33">
        <v>15</v>
      </c>
      <c r="AO7" s="33">
        <v>15</v>
      </c>
      <c r="AP7" s="1"/>
      <c r="AQ7" s="33">
        <v>7</v>
      </c>
      <c r="AR7" s="33">
        <v>8</v>
      </c>
      <c r="AS7" s="33">
        <v>15</v>
      </c>
      <c r="AT7" s="33">
        <v>45</v>
      </c>
      <c r="AU7" s="33">
        <v>7</v>
      </c>
    </row>
    <row r="8" spans="1:47">
      <c r="A8" s="1" t="s">
        <v>211</v>
      </c>
      <c r="B8" s="1" t="s">
        <v>40</v>
      </c>
      <c r="C8" s="2" t="s">
        <v>212</v>
      </c>
      <c r="D8" s="1" t="s">
        <v>866</v>
      </c>
      <c r="E8" s="12">
        <v>43028</v>
      </c>
      <c r="F8" s="2" t="s">
        <v>867</v>
      </c>
      <c r="G8" s="27" t="s">
        <v>18</v>
      </c>
      <c r="H8" s="27" t="s">
        <v>797</v>
      </c>
      <c r="I8" s="1">
        <v>9</v>
      </c>
      <c r="J8" s="1"/>
      <c r="K8" s="1"/>
      <c r="L8" s="1"/>
      <c r="M8" s="1">
        <v>1</v>
      </c>
      <c r="N8" s="1">
        <v>1</v>
      </c>
      <c r="O8" s="38">
        <f>(I8*'Posities per Display'!$G$3)+(J8*'Posities per Display'!$G$8)+(L8*'Posities per Display'!$G$7)+(K8*'Posities per Display'!$G$10)+(M8*('Posities per Display'!$G$9-45))</f>
        <v>765</v>
      </c>
      <c r="P8" s="38">
        <f>(N8*'Posities per Display'!$G$12)+(M8*('Posities per Display'!$G$9-45))</f>
        <v>135</v>
      </c>
      <c r="Q8" s="43">
        <f t="shared" si="0"/>
        <v>383</v>
      </c>
      <c r="R8" s="1">
        <f t="shared" si="1"/>
        <v>307</v>
      </c>
      <c r="S8" s="1">
        <f t="shared" si="2"/>
        <v>75</v>
      </c>
      <c r="T8" s="45">
        <f t="shared" si="3"/>
        <v>0.50065359477124183</v>
      </c>
      <c r="U8" s="45">
        <f t="shared" si="4"/>
        <v>0.40130718954248368</v>
      </c>
      <c r="V8" s="45">
        <f t="shared" si="5"/>
        <v>9.8039215686274508E-2</v>
      </c>
      <c r="W8" s="33">
        <v>25</v>
      </c>
      <c r="X8" s="33">
        <v>30</v>
      </c>
      <c r="Y8" s="33">
        <v>15</v>
      </c>
      <c r="Z8" s="33">
        <v>15</v>
      </c>
      <c r="AA8" s="33">
        <v>15</v>
      </c>
      <c r="AB8" s="33">
        <v>15</v>
      </c>
      <c r="AC8" s="33">
        <v>15</v>
      </c>
      <c r="AD8" s="33">
        <v>15</v>
      </c>
      <c r="AE8" s="33">
        <v>15</v>
      </c>
      <c r="AF8" s="33">
        <v>15</v>
      </c>
      <c r="AG8" s="33">
        <v>30</v>
      </c>
      <c r="AH8" s="33">
        <v>15</v>
      </c>
      <c r="AI8" s="33">
        <v>35</v>
      </c>
      <c r="AJ8" s="33">
        <v>15</v>
      </c>
      <c r="AK8" s="33">
        <v>15</v>
      </c>
      <c r="AL8" s="33">
        <v>15</v>
      </c>
      <c r="AM8" s="33">
        <v>15</v>
      </c>
      <c r="AN8" s="33">
        <v>15</v>
      </c>
      <c r="AO8" s="33">
        <v>15</v>
      </c>
      <c r="AP8" s="1"/>
      <c r="AQ8" s="33">
        <v>7</v>
      </c>
      <c r="AR8" s="33">
        <v>8</v>
      </c>
      <c r="AS8" s="33">
        <v>15</v>
      </c>
      <c r="AT8" s="33">
        <v>45</v>
      </c>
      <c r="AU8" s="33">
        <v>7</v>
      </c>
    </row>
    <row r="9" spans="1:47">
      <c r="A9" s="1" t="s">
        <v>215</v>
      </c>
      <c r="B9" s="1" t="s">
        <v>40</v>
      </c>
      <c r="C9" s="2" t="s">
        <v>216</v>
      </c>
      <c r="D9" s="1" t="s">
        <v>824</v>
      </c>
      <c r="E9" s="12">
        <v>43238</v>
      </c>
      <c r="F9" s="2" t="s">
        <v>647</v>
      </c>
      <c r="G9" s="27" t="s">
        <v>18</v>
      </c>
      <c r="H9" s="27" t="s">
        <v>797</v>
      </c>
      <c r="I9" s="1">
        <v>9</v>
      </c>
      <c r="J9" s="1"/>
      <c r="K9" s="1"/>
      <c r="L9" s="1"/>
      <c r="M9" s="1">
        <v>1</v>
      </c>
      <c r="N9" s="1">
        <v>1</v>
      </c>
      <c r="O9" s="38">
        <f>(I9*'Posities per Display'!$G$3)+(J9*'Posities per Display'!$G$8)+(L9*'Posities per Display'!$G$7)+(K9*'Posities per Display'!$G$10)+(M9*('Posities per Display'!$G$9-45))</f>
        <v>765</v>
      </c>
      <c r="P9" s="38">
        <f>(N9*'Posities per Display'!$G$12)+(M9*('Posities per Display'!$G$9-45))</f>
        <v>135</v>
      </c>
      <c r="Q9" s="43">
        <f t="shared" si="0"/>
        <v>383</v>
      </c>
      <c r="R9" s="1">
        <f t="shared" si="1"/>
        <v>307</v>
      </c>
      <c r="S9" s="1">
        <f t="shared" si="2"/>
        <v>75</v>
      </c>
      <c r="T9" s="45">
        <f t="shared" si="3"/>
        <v>0.50065359477124183</v>
      </c>
      <c r="U9" s="45">
        <f t="shared" si="4"/>
        <v>0.40130718954248368</v>
      </c>
      <c r="V9" s="45">
        <f t="shared" si="5"/>
        <v>9.8039215686274508E-2</v>
      </c>
      <c r="W9" s="33">
        <v>25</v>
      </c>
      <c r="X9" s="33">
        <v>30</v>
      </c>
      <c r="Y9" s="33">
        <v>15</v>
      </c>
      <c r="Z9" s="33">
        <v>15</v>
      </c>
      <c r="AA9" s="33">
        <v>15</v>
      </c>
      <c r="AB9" s="33">
        <v>15</v>
      </c>
      <c r="AC9" s="33">
        <v>15</v>
      </c>
      <c r="AD9" s="33">
        <v>15</v>
      </c>
      <c r="AE9" s="33">
        <v>15</v>
      </c>
      <c r="AF9" s="33">
        <v>15</v>
      </c>
      <c r="AG9" s="33">
        <v>30</v>
      </c>
      <c r="AH9" s="33">
        <v>15</v>
      </c>
      <c r="AI9" s="33">
        <v>35</v>
      </c>
      <c r="AJ9" s="33">
        <v>15</v>
      </c>
      <c r="AK9" s="33">
        <v>15</v>
      </c>
      <c r="AL9" s="33">
        <v>15</v>
      </c>
      <c r="AM9" s="33">
        <v>15</v>
      </c>
      <c r="AN9" s="33">
        <v>15</v>
      </c>
      <c r="AO9" s="33">
        <v>15</v>
      </c>
      <c r="AP9" s="1"/>
      <c r="AQ9" s="33">
        <v>7</v>
      </c>
      <c r="AR9" s="33">
        <v>8</v>
      </c>
      <c r="AS9" s="33">
        <v>15</v>
      </c>
      <c r="AT9" s="33">
        <v>45</v>
      </c>
      <c r="AU9" s="33">
        <v>7</v>
      </c>
    </row>
    <row r="10" spans="1:47">
      <c r="A10" s="1" t="s">
        <v>217</v>
      </c>
      <c r="B10" s="1" t="s">
        <v>40</v>
      </c>
      <c r="C10" s="2" t="s">
        <v>218</v>
      </c>
      <c r="D10" s="1" t="s">
        <v>868</v>
      </c>
      <c r="E10" s="12">
        <v>42999</v>
      </c>
      <c r="F10" s="2" t="s">
        <v>858</v>
      </c>
      <c r="G10" s="27" t="s">
        <v>18</v>
      </c>
      <c r="H10" s="27" t="s">
        <v>797</v>
      </c>
      <c r="I10" s="1">
        <v>10</v>
      </c>
      <c r="J10" s="1"/>
      <c r="K10" s="1"/>
      <c r="L10" s="1"/>
      <c r="M10" s="1">
        <v>1</v>
      </c>
      <c r="N10" s="1">
        <v>1</v>
      </c>
      <c r="O10" s="38">
        <f>(I10*'Posities per Display'!$G$3)+(J10*'Posities per Display'!$G$8)+(L10*'Posities per Display'!$G$7)+(K10*'Posities per Display'!$G$10)+(M10*('Posities per Display'!$G$9-45))</f>
        <v>845</v>
      </c>
      <c r="P10" s="38">
        <f>(N10*'Posities per Display'!$G$12)+(M10*('Posities per Display'!$G$9-45))</f>
        <v>135</v>
      </c>
      <c r="Q10" s="43">
        <f t="shared" si="0"/>
        <v>463</v>
      </c>
      <c r="R10" s="1">
        <f t="shared" si="1"/>
        <v>307</v>
      </c>
      <c r="S10" s="1">
        <f t="shared" si="2"/>
        <v>75</v>
      </c>
      <c r="T10" s="45">
        <f t="shared" si="3"/>
        <v>0.54792899408284024</v>
      </c>
      <c r="U10" s="45">
        <f t="shared" si="4"/>
        <v>0.36331360946745561</v>
      </c>
      <c r="V10" s="45">
        <f t="shared" si="5"/>
        <v>8.8757396449704137E-2</v>
      </c>
      <c r="W10" s="33">
        <v>25</v>
      </c>
      <c r="X10" s="33">
        <v>30</v>
      </c>
      <c r="Y10" s="33">
        <v>15</v>
      </c>
      <c r="Z10" s="33">
        <v>15</v>
      </c>
      <c r="AA10" s="33">
        <v>15</v>
      </c>
      <c r="AB10" s="33">
        <v>15</v>
      </c>
      <c r="AC10" s="33">
        <v>15</v>
      </c>
      <c r="AD10" s="33">
        <v>15</v>
      </c>
      <c r="AE10" s="33">
        <v>15</v>
      </c>
      <c r="AF10" s="33">
        <v>15</v>
      </c>
      <c r="AG10" s="33">
        <v>30</v>
      </c>
      <c r="AH10" s="33">
        <v>15</v>
      </c>
      <c r="AI10" s="33">
        <v>35</v>
      </c>
      <c r="AJ10" s="33">
        <v>15</v>
      </c>
      <c r="AK10" s="33">
        <v>15</v>
      </c>
      <c r="AL10" s="33">
        <v>15</v>
      </c>
      <c r="AM10" s="33">
        <v>15</v>
      </c>
      <c r="AN10" s="33">
        <v>15</v>
      </c>
      <c r="AO10" s="33">
        <v>15</v>
      </c>
      <c r="AP10" s="1"/>
      <c r="AQ10" s="33">
        <v>7</v>
      </c>
      <c r="AR10" s="33">
        <v>8</v>
      </c>
      <c r="AS10" s="33">
        <v>15</v>
      </c>
      <c r="AT10" s="33">
        <v>45</v>
      </c>
      <c r="AU10" s="33">
        <v>7</v>
      </c>
    </row>
    <row r="11" spans="1:47">
      <c r="A11" s="1" t="s">
        <v>221</v>
      </c>
      <c r="B11" s="1" t="s">
        <v>40</v>
      </c>
      <c r="C11" s="2" t="s">
        <v>222</v>
      </c>
      <c r="D11" s="1" t="s">
        <v>869</v>
      </c>
      <c r="E11" s="12">
        <v>43111</v>
      </c>
      <c r="F11" s="2" t="s">
        <v>669</v>
      </c>
      <c r="G11" s="27" t="s">
        <v>18</v>
      </c>
      <c r="H11" s="27" t="s">
        <v>797</v>
      </c>
      <c r="I11" s="1">
        <v>8</v>
      </c>
      <c r="J11" s="1">
        <v>1</v>
      </c>
      <c r="K11" s="1"/>
      <c r="L11" s="1"/>
      <c r="M11" s="1">
        <v>1</v>
      </c>
      <c r="N11" s="1">
        <v>1</v>
      </c>
      <c r="O11" s="38">
        <f>(I11*'Posities per Display'!$G$3)+(J11*'Posities per Display'!$G$8)+(L11*'Posities per Display'!$G$7)+(K11*'Posities per Display'!$G$10)+(M11*('Posities per Display'!$G$9-45))</f>
        <v>730</v>
      </c>
      <c r="P11" s="38">
        <f>(N11*'Posities per Display'!$G$12)+(M11*('Posities per Display'!$G$9-45))</f>
        <v>135</v>
      </c>
      <c r="Q11" s="43">
        <f t="shared" si="0"/>
        <v>348</v>
      </c>
      <c r="R11" s="1">
        <f t="shared" si="1"/>
        <v>307</v>
      </c>
      <c r="S11" s="1">
        <f t="shared" si="2"/>
        <v>75</v>
      </c>
      <c r="T11" s="45">
        <f t="shared" si="3"/>
        <v>0.47671232876712327</v>
      </c>
      <c r="U11" s="45">
        <f t="shared" si="4"/>
        <v>0.42054794520547945</v>
      </c>
      <c r="V11" s="45">
        <f t="shared" si="5"/>
        <v>0.10273972602739725</v>
      </c>
      <c r="W11" s="33">
        <v>25</v>
      </c>
      <c r="X11" s="33">
        <v>30</v>
      </c>
      <c r="Y11" s="33">
        <v>15</v>
      </c>
      <c r="Z11" s="33">
        <v>15</v>
      </c>
      <c r="AA11" s="33">
        <v>15</v>
      </c>
      <c r="AB11" s="33">
        <v>15</v>
      </c>
      <c r="AC11" s="33">
        <v>15</v>
      </c>
      <c r="AD11" s="33">
        <v>15</v>
      </c>
      <c r="AE11" s="33">
        <v>15</v>
      </c>
      <c r="AF11" s="33">
        <v>15</v>
      </c>
      <c r="AG11" s="33">
        <v>30</v>
      </c>
      <c r="AH11" s="33">
        <v>15</v>
      </c>
      <c r="AI11" s="33">
        <v>35</v>
      </c>
      <c r="AJ11" s="33">
        <v>15</v>
      </c>
      <c r="AK11" s="33">
        <v>15</v>
      </c>
      <c r="AL11" s="33">
        <v>15</v>
      </c>
      <c r="AM11" s="33">
        <v>15</v>
      </c>
      <c r="AN11" s="33">
        <v>15</v>
      </c>
      <c r="AO11" s="33">
        <v>15</v>
      </c>
      <c r="AP11" s="1"/>
      <c r="AQ11" s="33">
        <v>7</v>
      </c>
      <c r="AR11" s="33">
        <v>8</v>
      </c>
      <c r="AS11" s="33">
        <v>15</v>
      </c>
      <c r="AT11" s="33">
        <v>45</v>
      </c>
      <c r="AU11" s="33">
        <v>7</v>
      </c>
    </row>
    <row r="12" spans="1:47">
      <c r="A12" s="1" t="s">
        <v>223</v>
      </c>
      <c r="B12" s="1" t="s">
        <v>40</v>
      </c>
      <c r="C12" s="2" t="s">
        <v>224</v>
      </c>
      <c r="D12" s="1" t="s">
        <v>870</v>
      </c>
      <c r="E12" s="12">
        <v>43280</v>
      </c>
      <c r="F12" s="2" t="s">
        <v>864</v>
      </c>
      <c r="G12" s="27" t="s">
        <v>18</v>
      </c>
      <c r="H12" s="27" t="s">
        <v>797</v>
      </c>
      <c r="I12" s="1">
        <v>7</v>
      </c>
      <c r="J12" s="1">
        <v>2</v>
      </c>
      <c r="K12" s="1"/>
      <c r="L12" s="1"/>
      <c r="M12" s="1">
        <v>1</v>
      </c>
      <c r="N12" s="1">
        <v>1</v>
      </c>
      <c r="O12" s="38">
        <f>(I12*'Posities per Display'!$G$3)+(J12*'Posities per Display'!$G$8)+(L12*'Posities per Display'!$G$7)+(K12*'Posities per Display'!$G$10)+(M12*('Posities per Display'!$G$9-45))</f>
        <v>695</v>
      </c>
      <c r="P12" s="38">
        <f>(N12*'Posities per Display'!$G$12)+(M12*('Posities per Display'!$G$9-45))</f>
        <v>135</v>
      </c>
      <c r="Q12" s="43">
        <f t="shared" si="0"/>
        <v>313</v>
      </c>
      <c r="R12" s="1">
        <f t="shared" si="1"/>
        <v>307</v>
      </c>
      <c r="S12" s="1">
        <f t="shared" si="2"/>
        <v>75</v>
      </c>
      <c r="T12" s="45">
        <f t="shared" si="3"/>
        <v>0.45035971223021581</v>
      </c>
      <c r="U12" s="45">
        <f t="shared" si="4"/>
        <v>0.44172661870503599</v>
      </c>
      <c r="V12" s="45">
        <f t="shared" si="5"/>
        <v>0.1079136690647482</v>
      </c>
      <c r="W12" s="33">
        <v>25</v>
      </c>
      <c r="X12" s="33">
        <v>30</v>
      </c>
      <c r="Y12" s="33">
        <v>15</v>
      </c>
      <c r="Z12" s="33">
        <v>15</v>
      </c>
      <c r="AA12" s="33">
        <v>15</v>
      </c>
      <c r="AB12" s="33">
        <v>15</v>
      </c>
      <c r="AC12" s="33">
        <v>15</v>
      </c>
      <c r="AD12" s="33">
        <v>15</v>
      </c>
      <c r="AE12" s="33">
        <v>15</v>
      </c>
      <c r="AF12" s="33">
        <v>15</v>
      </c>
      <c r="AG12" s="33">
        <v>30</v>
      </c>
      <c r="AH12" s="33">
        <v>15</v>
      </c>
      <c r="AI12" s="33">
        <v>35</v>
      </c>
      <c r="AJ12" s="33">
        <v>15</v>
      </c>
      <c r="AK12" s="33">
        <v>15</v>
      </c>
      <c r="AL12" s="33">
        <v>15</v>
      </c>
      <c r="AM12" s="33">
        <v>15</v>
      </c>
      <c r="AN12" s="33">
        <v>15</v>
      </c>
      <c r="AO12" s="33">
        <v>15</v>
      </c>
      <c r="AP12" s="1"/>
      <c r="AQ12" s="33">
        <v>7</v>
      </c>
      <c r="AR12" s="33">
        <v>8</v>
      </c>
      <c r="AS12" s="33">
        <v>15</v>
      </c>
      <c r="AT12" s="33">
        <v>45</v>
      </c>
      <c r="AU12" s="33">
        <v>7</v>
      </c>
    </row>
    <row r="13" spans="1:47">
      <c r="A13" s="1" t="s">
        <v>225</v>
      </c>
      <c r="B13" s="1" t="s">
        <v>40</v>
      </c>
      <c r="C13" s="2" t="s">
        <v>226</v>
      </c>
      <c r="D13" s="1" t="s">
        <v>871</v>
      </c>
      <c r="E13" s="12">
        <v>43153</v>
      </c>
      <c r="F13" s="2" t="s">
        <v>853</v>
      </c>
      <c r="G13" s="27" t="s">
        <v>18</v>
      </c>
      <c r="H13" s="27" t="s">
        <v>797</v>
      </c>
      <c r="I13" s="1">
        <v>10</v>
      </c>
      <c r="J13" s="1">
        <v>1</v>
      </c>
      <c r="K13" s="1"/>
      <c r="L13" s="1"/>
      <c r="M13" s="1">
        <v>1</v>
      </c>
      <c r="N13" s="1">
        <v>1</v>
      </c>
      <c r="O13" s="38">
        <f>(I13*'Posities per Display'!$G$3)+(J13*'Posities per Display'!$G$8)+(L13*'Posities per Display'!$G$7)+(K13*'Posities per Display'!$G$10)+(M13*('Posities per Display'!$G$9-45))</f>
        <v>890</v>
      </c>
      <c r="P13" s="38">
        <f>(N13*'Posities per Display'!$G$12)+(M13*('Posities per Display'!$G$9-45))</f>
        <v>135</v>
      </c>
      <c r="Q13" s="43">
        <f t="shared" si="0"/>
        <v>508</v>
      </c>
      <c r="R13" s="1">
        <f t="shared" si="1"/>
        <v>307</v>
      </c>
      <c r="S13" s="1">
        <f t="shared" si="2"/>
        <v>75</v>
      </c>
      <c r="T13" s="45">
        <f t="shared" si="3"/>
        <v>0.57078651685393256</v>
      </c>
      <c r="U13" s="45">
        <f t="shared" si="4"/>
        <v>0.34494382022471909</v>
      </c>
      <c r="V13" s="45">
        <f t="shared" si="5"/>
        <v>8.4269662921348312E-2</v>
      </c>
      <c r="W13" s="33">
        <v>25</v>
      </c>
      <c r="X13" s="33">
        <v>30</v>
      </c>
      <c r="Y13" s="33">
        <v>15</v>
      </c>
      <c r="Z13" s="33">
        <v>15</v>
      </c>
      <c r="AA13" s="33">
        <v>15</v>
      </c>
      <c r="AB13" s="33">
        <v>15</v>
      </c>
      <c r="AC13" s="33">
        <v>15</v>
      </c>
      <c r="AD13" s="33">
        <v>15</v>
      </c>
      <c r="AE13" s="33">
        <v>15</v>
      </c>
      <c r="AF13" s="33">
        <v>15</v>
      </c>
      <c r="AG13" s="33">
        <v>30</v>
      </c>
      <c r="AH13" s="33">
        <v>15</v>
      </c>
      <c r="AI13" s="33">
        <v>35</v>
      </c>
      <c r="AJ13" s="33">
        <v>15</v>
      </c>
      <c r="AK13" s="33">
        <v>15</v>
      </c>
      <c r="AL13" s="33">
        <v>15</v>
      </c>
      <c r="AM13" s="33">
        <v>15</v>
      </c>
      <c r="AN13" s="33">
        <v>15</v>
      </c>
      <c r="AO13" s="33">
        <v>15</v>
      </c>
      <c r="AP13" s="1"/>
      <c r="AQ13" s="33">
        <v>7</v>
      </c>
      <c r="AR13" s="33">
        <v>8</v>
      </c>
      <c r="AS13" s="33">
        <v>15</v>
      </c>
      <c r="AT13" s="33">
        <v>45</v>
      </c>
      <c r="AU13" s="33">
        <v>7</v>
      </c>
    </row>
    <row r="14" spans="1:47">
      <c r="A14" s="1" t="s">
        <v>227</v>
      </c>
      <c r="B14" s="1" t="s">
        <v>40</v>
      </c>
      <c r="C14" s="2" t="s">
        <v>228</v>
      </c>
      <c r="D14" s="1" t="s">
        <v>602</v>
      </c>
      <c r="E14" s="12">
        <v>43006</v>
      </c>
      <c r="F14" s="2" t="s">
        <v>647</v>
      </c>
      <c r="G14" s="27" t="s">
        <v>18</v>
      </c>
      <c r="H14" s="27" t="s">
        <v>797</v>
      </c>
      <c r="I14" s="1">
        <v>9</v>
      </c>
      <c r="J14" s="1"/>
      <c r="K14" s="1"/>
      <c r="L14" s="1"/>
      <c r="M14" s="1">
        <v>1</v>
      </c>
      <c r="N14" s="1">
        <v>1</v>
      </c>
      <c r="O14" s="38">
        <f>(I14*'Posities per Display'!$G$3)+(J14*'Posities per Display'!$G$8)+(L14*'Posities per Display'!$G$7)+(K14*'Posities per Display'!$G$10)+(M14*('Posities per Display'!$G$9-45))</f>
        <v>765</v>
      </c>
      <c r="P14" s="38">
        <f>(N14*'Posities per Display'!$G$12)+(M14*('Posities per Display'!$G$9-45))</f>
        <v>135</v>
      </c>
      <c r="Q14" s="43">
        <f t="shared" si="0"/>
        <v>383</v>
      </c>
      <c r="R14" s="1">
        <f t="shared" si="1"/>
        <v>307</v>
      </c>
      <c r="S14" s="1">
        <f t="shared" si="2"/>
        <v>75</v>
      </c>
      <c r="T14" s="45">
        <f t="shared" si="3"/>
        <v>0.50065359477124183</v>
      </c>
      <c r="U14" s="45">
        <f t="shared" si="4"/>
        <v>0.40130718954248368</v>
      </c>
      <c r="V14" s="45">
        <f t="shared" si="5"/>
        <v>9.8039215686274508E-2</v>
      </c>
      <c r="W14" s="33">
        <v>25</v>
      </c>
      <c r="X14" s="33">
        <v>30</v>
      </c>
      <c r="Y14" s="33">
        <v>15</v>
      </c>
      <c r="Z14" s="33">
        <v>15</v>
      </c>
      <c r="AA14" s="33">
        <v>15</v>
      </c>
      <c r="AB14" s="33">
        <v>15</v>
      </c>
      <c r="AC14" s="33">
        <v>15</v>
      </c>
      <c r="AD14" s="33">
        <v>15</v>
      </c>
      <c r="AE14" s="33">
        <v>15</v>
      </c>
      <c r="AF14" s="33">
        <v>15</v>
      </c>
      <c r="AG14" s="33">
        <v>30</v>
      </c>
      <c r="AH14" s="33">
        <v>15</v>
      </c>
      <c r="AI14" s="33">
        <v>35</v>
      </c>
      <c r="AJ14" s="33">
        <v>15</v>
      </c>
      <c r="AK14" s="33">
        <v>15</v>
      </c>
      <c r="AL14" s="33">
        <v>15</v>
      </c>
      <c r="AM14" s="33">
        <v>15</v>
      </c>
      <c r="AN14" s="33">
        <v>15</v>
      </c>
      <c r="AO14" s="33">
        <v>15</v>
      </c>
      <c r="AP14" s="1"/>
      <c r="AQ14" s="33">
        <v>7</v>
      </c>
      <c r="AR14" s="33">
        <v>8</v>
      </c>
      <c r="AS14" s="33">
        <v>15</v>
      </c>
      <c r="AT14" s="33">
        <v>45</v>
      </c>
      <c r="AU14" s="33">
        <v>7</v>
      </c>
    </row>
    <row r="15" spans="1:47">
      <c r="A15" s="1" t="s">
        <v>235</v>
      </c>
      <c r="B15" s="1" t="s">
        <v>40</v>
      </c>
      <c r="C15" s="2" t="s">
        <v>236</v>
      </c>
      <c r="D15" s="1" t="s">
        <v>872</v>
      </c>
      <c r="E15" s="12">
        <v>43442</v>
      </c>
      <c r="F15" s="2" t="s">
        <v>669</v>
      </c>
      <c r="G15" s="27" t="s">
        <v>18</v>
      </c>
      <c r="H15" s="27" t="s">
        <v>797</v>
      </c>
      <c r="I15" s="1">
        <v>8</v>
      </c>
      <c r="J15" s="1">
        <v>1</v>
      </c>
      <c r="K15" s="1"/>
      <c r="L15" s="1"/>
      <c r="M15" s="1">
        <v>1</v>
      </c>
      <c r="N15" s="1">
        <v>1</v>
      </c>
      <c r="O15" s="38">
        <f>(I15*'Posities per Display'!$G$3)+(J15*'Posities per Display'!$G$8)+(L15*'Posities per Display'!$G$7)+(K15*'Posities per Display'!$G$10)+(M15*('Posities per Display'!$G$9-45))</f>
        <v>730</v>
      </c>
      <c r="P15" s="38">
        <f>(N15*'Posities per Display'!$G$12)+(M15*('Posities per Display'!$G$9-45))</f>
        <v>135</v>
      </c>
      <c r="Q15" s="43">
        <f t="shared" si="0"/>
        <v>348</v>
      </c>
      <c r="R15" s="1">
        <f t="shared" si="1"/>
        <v>307</v>
      </c>
      <c r="S15" s="1">
        <f t="shared" si="2"/>
        <v>75</v>
      </c>
      <c r="T15" s="45">
        <f t="shared" si="3"/>
        <v>0.47671232876712327</v>
      </c>
      <c r="U15" s="45">
        <f t="shared" si="4"/>
        <v>0.42054794520547945</v>
      </c>
      <c r="V15" s="45">
        <f t="shared" si="5"/>
        <v>0.10273972602739725</v>
      </c>
      <c r="W15" s="33">
        <v>25</v>
      </c>
      <c r="X15" s="33">
        <v>30</v>
      </c>
      <c r="Y15" s="33">
        <v>15</v>
      </c>
      <c r="Z15" s="33">
        <v>15</v>
      </c>
      <c r="AA15" s="33">
        <v>15</v>
      </c>
      <c r="AB15" s="33">
        <v>15</v>
      </c>
      <c r="AC15" s="33">
        <v>15</v>
      </c>
      <c r="AD15" s="33">
        <v>15</v>
      </c>
      <c r="AE15" s="33">
        <v>15</v>
      </c>
      <c r="AF15" s="33">
        <v>15</v>
      </c>
      <c r="AG15" s="33">
        <v>30</v>
      </c>
      <c r="AH15" s="33">
        <v>15</v>
      </c>
      <c r="AI15" s="33">
        <v>35</v>
      </c>
      <c r="AJ15" s="33">
        <v>15</v>
      </c>
      <c r="AK15" s="33">
        <v>15</v>
      </c>
      <c r="AL15" s="33">
        <v>15</v>
      </c>
      <c r="AM15" s="33">
        <v>15</v>
      </c>
      <c r="AN15" s="33">
        <v>15</v>
      </c>
      <c r="AO15" s="33">
        <v>15</v>
      </c>
      <c r="AP15" s="1"/>
      <c r="AQ15" s="33">
        <v>7</v>
      </c>
      <c r="AR15" s="33">
        <v>8</v>
      </c>
      <c r="AS15" s="33">
        <v>15</v>
      </c>
      <c r="AT15" s="33">
        <v>45</v>
      </c>
      <c r="AU15" s="33">
        <v>7</v>
      </c>
    </row>
    <row r="16" spans="1:47">
      <c r="A16" s="1" t="s">
        <v>259</v>
      </c>
      <c r="B16" s="1" t="s">
        <v>40</v>
      </c>
      <c r="C16" s="2" t="s">
        <v>260</v>
      </c>
      <c r="D16" s="1" t="s">
        <v>873</v>
      </c>
      <c r="E16" s="12">
        <v>43223</v>
      </c>
      <c r="F16" s="2" t="s">
        <v>669</v>
      </c>
      <c r="G16" s="27" t="s">
        <v>18</v>
      </c>
      <c r="H16" s="27" t="s">
        <v>797</v>
      </c>
      <c r="I16" s="1">
        <v>8</v>
      </c>
      <c r="J16" s="1">
        <v>1</v>
      </c>
      <c r="K16" s="1"/>
      <c r="L16" s="1"/>
      <c r="M16" s="1">
        <v>1</v>
      </c>
      <c r="N16" s="1">
        <v>1</v>
      </c>
      <c r="O16" s="38">
        <f>(I16*'Posities per Display'!$G$3)+(J16*'Posities per Display'!$G$8)+(L16*'Posities per Display'!$G$7)+(K16*'Posities per Display'!$G$10)+(M16*('Posities per Display'!$G$9-45))</f>
        <v>730</v>
      </c>
      <c r="P16" s="38">
        <f>(N16*'Posities per Display'!$G$12)+(M16*('Posities per Display'!$G$9-45))</f>
        <v>135</v>
      </c>
      <c r="Q16" s="43">
        <f t="shared" si="0"/>
        <v>348</v>
      </c>
      <c r="R16" s="1">
        <f t="shared" si="1"/>
        <v>307</v>
      </c>
      <c r="S16" s="1">
        <f t="shared" si="2"/>
        <v>75</v>
      </c>
      <c r="T16" s="45">
        <f t="shared" si="3"/>
        <v>0.47671232876712327</v>
      </c>
      <c r="U16" s="45">
        <f t="shared" si="4"/>
        <v>0.42054794520547945</v>
      </c>
      <c r="V16" s="45">
        <f t="shared" si="5"/>
        <v>0.10273972602739725</v>
      </c>
      <c r="W16" s="33">
        <v>25</v>
      </c>
      <c r="X16" s="33">
        <v>30</v>
      </c>
      <c r="Y16" s="33">
        <v>15</v>
      </c>
      <c r="Z16" s="33">
        <v>15</v>
      </c>
      <c r="AA16" s="33">
        <v>15</v>
      </c>
      <c r="AB16" s="33">
        <v>15</v>
      </c>
      <c r="AC16" s="33">
        <v>15</v>
      </c>
      <c r="AD16" s="33">
        <v>15</v>
      </c>
      <c r="AE16" s="33">
        <v>15</v>
      </c>
      <c r="AF16" s="33">
        <v>15</v>
      </c>
      <c r="AG16" s="33">
        <v>30</v>
      </c>
      <c r="AH16" s="33">
        <v>15</v>
      </c>
      <c r="AI16" s="33">
        <v>35</v>
      </c>
      <c r="AJ16" s="33">
        <v>15</v>
      </c>
      <c r="AK16" s="33">
        <v>15</v>
      </c>
      <c r="AL16" s="33">
        <v>15</v>
      </c>
      <c r="AM16" s="33">
        <v>15</v>
      </c>
      <c r="AN16" s="33">
        <v>15</v>
      </c>
      <c r="AO16" s="33">
        <v>15</v>
      </c>
      <c r="AP16" s="1"/>
      <c r="AQ16" s="33">
        <v>7</v>
      </c>
      <c r="AR16" s="33">
        <v>8</v>
      </c>
      <c r="AS16" s="33">
        <v>15</v>
      </c>
      <c r="AT16" s="33">
        <v>45</v>
      </c>
      <c r="AU16" s="33">
        <v>7</v>
      </c>
    </row>
    <row r="17" spans="1:47">
      <c r="A17" s="1" t="s">
        <v>261</v>
      </c>
      <c r="B17" s="1" t="s">
        <v>40</v>
      </c>
      <c r="C17" s="2" t="s">
        <v>262</v>
      </c>
      <c r="D17" s="1" t="s">
        <v>874</v>
      </c>
      <c r="E17" s="1"/>
      <c r="F17" s="2" t="s">
        <v>787</v>
      </c>
      <c r="G17" s="27" t="s">
        <v>18</v>
      </c>
      <c r="H17" s="27" t="s">
        <v>797</v>
      </c>
      <c r="I17" s="1">
        <v>7</v>
      </c>
      <c r="J17" s="1">
        <v>1</v>
      </c>
      <c r="K17" s="1"/>
      <c r="L17" s="1">
        <v>1</v>
      </c>
      <c r="M17" s="1"/>
      <c r="N17" s="1">
        <v>1</v>
      </c>
      <c r="O17" s="38">
        <f>(I17*'Posities per Display'!$G$3)+(J17*'Posities per Display'!$G$8)+(L17*'Posities per Display'!$G$7)+(K17*'Posities per Display'!$G$10)+(M17*('Posities per Display'!$G$9-45))</f>
        <v>685</v>
      </c>
      <c r="P17" s="38">
        <f>(N17*'Posities per Display'!$G$12)+(M17*('Posities per Display'!$G$9-45))</f>
        <v>90</v>
      </c>
      <c r="Q17" s="43">
        <f t="shared" si="0"/>
        <v>303</v>
      </c>
      <c r="R17" s="1">
        <f t="shared" si="1"/>
        <v>307</v>
      </c>
      <c r="S17" s="1">
        <f t="shared" si="2"/>
        <v>75</v>
      </c>
      <c r="T17" s="45">
        <f t="shared" si="3"/>
        <v>0.44233576642335765</v>
      </c>
      <c r="U17" s="45">
        <f t="shared" si="4"/>
        <v>0.44817518248175181</v>
      </c>
      <c r="V17" s="45">
        <f t="shared" si="5"/>
        <v>0.10948905109489052</v>
      </c>
      <c r="W17" s="33">
        <v>25</v>
      </c>
      <c r="X17" s="33">
        <v>30</v>
      </c>
      <c r="Y17" s="33">
        <v>15</v>
      </c>
      <c r="Z17" s="33">
        <v>15</v>
      </c>
      <c r="AA17" s="33">
        <v>15</v>
      </c>
      <c r="AB17" s="33">
        <v>15</v>
      </c>
      <c r="AC17" s="33">
        <v>15</v>
      </c>
      <c r="AD17" s="33">
        <v>15</v>
      </c>
      <c r="AE17" s="33">
        <v>15</v>
      </c>
      <c r="AF17" s="33">
        <v>15</v>
      </c>
      <c r="AG17" s="33">
        <v>30</v>
      </c>
      <c r="AH17" s="33">
        <v>15</v>
      </c>
      <c r="AI17" s="33">
        <v>35</v>
      </c>
      <c r="AJ17" s="33">
        <v>15</v>
      </c>
      <c r="AK17" s="33">
        <v>15</v>
      </c>
      <c r="AL17" s="33">
        <v>15</v>
      </c>
      <c r="AM17" s="33">
        <v>15</v>
      </c>
      <c r="AN17" s="33">
        <v>15</v>
      </c>
      <c r="AO17" s="33">
        <v>15</v>
      </c>
      <c r="AP17" s="1"/>
      <c r="AQ17" s="33">
        <v>7</v>
      </c>
      <c r="AR17" s="33">
        <v>8</v>
      </c>
      <c r="AS17" s="33">
        <v>15</v>
      </c>
      <c r="AT17" s="33">
        <v>45</v>
      </c>
      <c r="AU17" s="33">
        <v>7</v>
      </c>
    </row>
    <row r="18" spans="1:47">
      <c r="A18" s="1" t="s">
        <v>289</v>
      </c>
      <c r="B18" s="1" t="s">
        <v>40</v>
      </c>
      <c r="C18" s="2" t="s">
        <v>290</v>
      </c>
      <c r="D18" s="1" t="s">
        <v>875</v>
      </c>
      <c r="E18" s="12">
        <v>43131</v>
      </c>
      <c r="F18" s="2" t="s">
        <v>853</v>
      </c>
      <c r="G18" s="27" t="s">
        <v>18</v>
      </c>
      <c r="H18" s="27" t="s">
        <v>797</v>
      </c>
      <c r="I18" s="1">
        <v>10</v>
      </c>
      <c r="J18" s="1">
        <v>1</v>
      </c>
      <c r="K18" s="1"/>
      <c r="L18" s="1">
        <v>1</v>
      </c>
      <c r="M18" s="1"/>
      <c r="N18" s="1">
        <v>1</v>
      </c>
      <c r="O18" s="38">
        <f>(I18*'Posities per Display'!$G$3)+(J18*'Posities per Display'!$G$8)+(L18*'Posities per Display'!$G$7)+(K18*'Posities per Display'!$G$10)+(M18*('Posities per Display'!$G$9-45))</f>
        <v>925</v>
      </c>
      <c r="P18" s="38">
        <f>(N18*'Posities per Display'!$G$12)+(M18*('Posities per Display'!$G$9-45))</f>
        <v>90</v>
      </c>
      <c r="Q18" s="43">
        <f t="shared" si="0"/>
        <v>543</v>
      </c>
      <c r="R18" s="1">
        <f t="shared" si="1"/>
        <v>307</v>
      </c>
      <c r="S18" s="1">
        <f t="shared" si="2"/>
        <v>75</v>
      </c>
      <c r="T18" s="45">
        <f t="shared" si="3"/>
        <v>0.58702702702702703</v>
      </c>
      <c r="U18" s="45">
        <f t="shared" si="4"/>
        <v>0.33189189189189189</v>
      </c>
      <c r="V18" s="45">
        <f t="shared" si="5"/>
        <v>8.1081081081081086E-2</v>
      </c>
      <c r="W18" s="33">
        <v>25</v>
      </c>
      <c r="X18" s="33">
        <v>30</v>
      </c>
      <c r="Y18" s="33">
        <v>15</v>
      </c>
      <c r="Z18" s="33">
        <v>15</v>
      </c>
      <c r="AA18" s="33">
        <v>15</v>
      </c>
      <c r="AB18" s="33">
        <v>15</v>
      </c>
      <c r="AC18" s="33">
        <v>15</v>
      </c>
      <c r="AD18" s="33">
        <v>15</v>
      </c>
      <c r="AE18" s="33">
        <v>15</v>
      </c>
      <c r="AF18" s="33">
        <v>15</v>
      </c>
      <c r="AG18" s="33">
        <v>30</v>
      </c>
      <c r="AH18" s="33">
        <v>15</v>
      </c>
      <c r="AI18" s="33">
        <v>35</v>
      </c>
      <c r="AJ18" s="33">
        <v>15</v>
      </c>
      <c r="AK18" s="33">
        <v>15</v>
      </c>
      <c r="AL18" s="33">
        <v>15</v>
      </c>
      <c r="AM18" s="33">
        <v>15</v>
      </c>
      <c r="AN18" s="33">
        <v>15</v>
      </c>
      <c r="AO18" s="33">
        <v>15</v>
      </c>
      <c r="AP18" s="1"/>
      <c r="AQ18" s="33">
        <v>7</v>
      </c>
      <c r="AR18" s="33">
        <v>8</v>
      </c>
      <c r="AS18" s="33">
        <v>15</v>
      </c>
      <c r="AT18" s="33">
        <v>45</v>
      </c>
      <c r="AU18" s="33">
        <v>7</v>
      </c>
    </row>
    <row r="19" spans="1:47">
      <c r="A19" s="1" t="s">
        <v>291</v>
      </c>
      <c r="B19" s="1" t="s">
        <v>40</v>
      </c>
      <c r="C19" s="2" t="s">
        <v>292</v>
      </c>
      <c r="D19" s="1" t="s">
        <v>876</v>
      </c>
      <c r="E19" s="12">
        <v>43320</v>
      </c>
      <c r="F19" s="2" t="s">
        <v>647</v>
      </c>
      <c r="G19" s="27" t="s">
        <v>18</v>
      </c>
      <c r="H19" s="27" t="s">
        <v>797</v>
      </c>
      <c r="I19" s="1">
        <v>9</v>
      </c>
      <c r="J19" s="1"/>
      <c r="K19" s="1"/>
      <c r="L19" s="1"/>
      <c r="M19" s="1">
        <v>1</v>
      </c>
      <c r="N19" s="1">
        <v>1</v>
      </c>
      <c r="O19" s="38">
        <f>(I19*'Posities per Display'!$G$3)+(J19*'Posities per Display'!$G$8)+(L19*'Posities per Display'!$G$7)+(K19*'Posities per Display'!$G$10)+(M19*('Posities per Display'!$G$9-45))</f>
        <v>765</v>
      </c>
      <c r="P19" s="38">
        <f>(N19*'Posities per Display'!$G$12)+(M19*('Posities per Display'!$G$9-45))</f>
        <v>135</v>
      </c>
      <c r="Q19" s="43">
        <f t="shared" si="0"/>
        <v>383</v>
      </c>
      <c r="R19" s="1">
        <f t="shared" si="1"/>
        <v>307</v>
      </c>
      <c r="S19" s="1">
        <f t="shared" si="2"/>
        <v>75</v>
      </c>
      <c r="T19" s="45">
        <f t="shared" si="3"/>
        <v>0.50065359477124183</v>
      </c>
      <c r="U19" s="45">
        <f t="shared" si="4"/>
        <v>0.40130718954248368</v>
      </c>
      <c r="V19" s="45">
        <f t="shared" si="5"/>
        <v>9.8039215686274508E-2</v>
      </c>
      <c r="W19" s="33">
        <v>25</v>
      </c>
      <c r="X19" s="33">
        <v>30</v>
      </c>
      <c r="Y19" s="33">
        <v>15</v>
      </c>
      <c r="Z19" s="33">
        <v>15</v>
      </c>
      <c r="AA19" s="33">
        <v>15</v>
      </c>
      <c r="AB19" s="33">
        <v>15</v>
      </c>
      <c r="AC19" s="33">
        <v>15</v>
      </c>
      <c r="AD19" s="33">
        <v>15</v>
      </c>
      <c r="AE19" s="33">
        <v>15</v>
      </c>
      <c r="AF19" s="33">
        <v>15</v>
      </c>
      <c r="AG19" s="33">
        <v>30</v>
      </c>
      <c r="AH19" s="33">
        <v>15</v>
      </c>
      <c r="AI19" s="33">
        <v>35</v>
      </c>
      <c r="AJ19" s="33">
        <v>15</v>
      </c>
      <c r="AK19" s="33">
        <v>15</v>
      </c>
      <c r="AL19" s="33">
        <v>15</v>
      </c>
      <c r="AM19" s="33">
        <v>15</v>
      </c>
      <c r="AN19" s="33">
        <v>15</v>
      </c>
      <c r="AO19" s="33">
        <v>15</v>
      </c>
      <c r="AP19" s="1"/>
      <c r="AQ19" s="33">
        <v>7</v>
      </c>
      <c r="AR19" s="33">
        <v>8</v>
      </c>
      <c r="AS19" s="33">
        <v>15</v>
      </c>
      <c r="AT19" s="33">
        <v>45</v>
      </c>
      <c r="AU19" s="33">
        <v>7</v>
      </c>
    </row>
    <row r="20" spans="1:47">
      <c r="A20" s="1" t="s">
        <v>301</v>
      </c>
      <c r="B20" s="1" t="s">
        <v>40</v>
      </c>
      <c r="C20" s="2" t="s">
        <v>302</v>
      </c>
      <c r="D20" s="1" t="s">
        <v>877</v>
      </c>
      <c r="E20" s="12">
        <v>43266</v>
      </c>
      <c r="F20" s="2" t="s">
        <v>858</v>
      </c>
      <c r="G20" s="27" t="s">
        <v>18</v>
      </c>
      <c r="H20" s="27" t="s">
        <v>797</v>
      </c>
      <c r="I20" s="1">
        <v>10</v>
      </c>
      <c r="J20" s="1"/>
      <c r="K20" s="1"/>
      <c r="L20" s="1"/>
      <c r="M20" s="1">
        <v>1</v>
      </c>
      <c r="N20" s="1">
        <v>1</v>
      </c>
      <c r="O20" s="38">
        <f>(I20*'Posities per Display'!$G$3)+(J20*'Posities per Display'!$G$8)+(L20*'Posities per Display'!$G$7)+(K20*'Posities per Display'!$G$10)+(M20*('Posities per Display'!$G$9-45))</f>
        <v>845</v>
      </c>
      <c r="P20" s="38">
        <f>(N20*'Posities per Display'!$G$12)+(M20*('Posities per Display'!$G$9-45))</f>
        <v>135</v>
      </c>
      <c r="Q20" s="43">
        <f t="shared" si="0"/>
        <v>463</v>
      </c>
      <c r="R20" s="1">
        <f t="shared" si="1"/>
        <v>307</v>
      </c>
      <c r="S20" s="1">
        <f t="shared" si="2"/>
        <v>75</v>
      </c>
      <c r="T20" s="45">
        <f t="shared" si="3"/>
        <v>0.54792899408284024</v>
      </c>
      <c r="U20" s="45">
        <f t="shared" si="4"/>
        <v>0.36331360946745561</v>
      </c>
      <c r="V20" s="45">
        <f t="shared" si="5"/>
        <v>8.8757396449704137E-2</v>
      </c>
      <c r="W20" s="33">
        <v>25</v>
      </c>
      <c r="X20" s="33">
        <v>30</v>
      </c>
      <c r="Y20" s="33">
        <v>15</v>
      </c>
      <c r="Z20" s="33">
        <v>15</v>
      </c>
      <c r="AA20" s="33">
        <v>15</v>
      </c>
      <c r="AB20" s="33">
        <v>15</v>
      </c>
      <c r="AC20" s="33">
        <v>15</v>
      </c>
      <c r="AD20" s="33">
        <v>15</v>
      </c>
      <c r="AE20" s="33">
        <v>15</v>
      </c>
      <c r="AF20" s="33">
        <v>15</v>
      </c>
      <c r="AG20" s="33">
        <v>30</v>
      </c>
      <c r="AH20" s="33">
        <v>15</v>
      </c>
      <c r="AI20" s="33">
        <v>35</v>
      </c>
      <c r="AJ20" s="33">
        <v>15</v>
      </c>
      <c r="AK20" s="33">
        <v>15</v>
      </c>
      <c r="AL20" s="33">
        <v>15</v>
      </c>
      <c r="AM20" s="33">
        <v>15</v>
      </c>
      <c r="AN20" s="33">
        <v>15</v>
      </c>
      <c r="AO20" s="33">
        <v>15</v>
      </c>
      <c r="AP20" s="1"/>
      <c r="AQ20" s="33">
        <v>7</v>
      </c>
      <c r="AR20" s="33">
        <v>8</v>
      </c>
      <c r="AS20" s="33">
        <v>15</v>
      </c>
      <c r="AT20" s="33">
        <v>45</v>
      </c>
      <c r="AU20" s="33">
        <v>7</v>
      </c>
    </row>
    <row r="21" spans="1:47">
      <c r="A21" s="1" t="s">
        <v>311</v>
      </c>
      <c r="B21" s="1" t="s">
        <v>40</v>
      </c>
      <c r="C21" s="2" t="s">
        <v>312</v>
      </c>
      <c r="D21" s="1" t="s">
        <v>878</v>
      </c>
      <c r="E21" s="1"/>
      <c r="F21" s="2" t="s">
        <v>669</v>
      </c>
      <c r="G21" s="27" t="s">
        <v>18</v>
      </c>
      <c r="H21" s="27" t="s">
        <v>797</v>
      </c>
      <c r="I21" s="1">
        <v>8</v>
      </c>
      <c r="J21" s="1">
        <v>1</v>
      </c>
      <c r="K21" s="1"/>
      <c r="L21" s="1"/>
      <c r="M21" s="1">
        <v>1</v>
      </c>
      <c r="N21" s="1">
        <v>1</v>
      </c>
      <c r="O21" s="38">
        <f>(I21*'Posities per Display'!$G$3)+(J21*'Posities per Display'!$G$8)+(L21*'Posities per Display'!$G$7)+(K21*'Posities per Display'!$G$10)+(M21*('Posities per Display'!$G$9-45))</f>
        <v>730</v>
      </c>
      <c r="P21" s="38">
        <f>(N21*'Posities per Display'!$G$12)+(M21*('Posities per Display'!$G$9-45))</f>
        <v>135</v>
      </c>
      <c r="Q21" s="43">
        <f t="shared" si="0"/>
        <v>348</v>
      </c>
      <c r="R21" s="1">
        <f t="shared" si="1"/>
        <v>307</v>
      </c>
      <c r="S21" s="1">
        <f t="shared" si="2"/>
        <v>75</v>
      </c>
      <c r="T21" s="45">
        <f t="shared" si="3"/>
        <v>0.47671232876712327</v>
      </c>
      <c r="U21" s="45">
        <f t="shared" si="4"/>
        <v>0.42054794520547945</v>
      </c>
      <c r="V21" s="45">
        <f t="shared" si="5"/>
        <v>0.10273972602739725</v>
      </c>
      <c r="W21" s="33">
        <v>25</v>
      </c>
      <c r="X21" s="33">
        <v>30</v>
      </c>
      <c r="Y21" s="33">
        <v>15</v>
      </c>
      <c r="Z21" s="33">
        <v>15</v>
      </c>
      <c r="AA21" s="33">
        <v>15</v>
      </c>
      <c r="AB21" s="33">
        <v>15</v>
      </c>
      <c r="AC21" s="33">
        <v>15</v>
      </c>
      <c r="AD21" s="33">
        <v>15</v>
      </c>
      <c r="AE21" s="33">
        <v>15</v>
      </c>
      <c r="AF21" s="33">
        <v>15</v>
      </c>
      <c r="AG21" s="33">
        <v>30</v>
      </c>
      <c r="AH21" s="33">
        <v>15</v>
      </c>
      <c r="AI21" s="33">
        <v>35</v>
      </c>
      <c r="AJ21" s="33">
        <v>15</v>
      </c>
      <c r="AK21" s="33">
        <v>15</v>
      </c>
      <c r="AL21" s="33">
        <v>15</v>
      </c>
      <c r="AM21" s="33">
        <v>15</v>
      </c>
      <c r="AN21" s="33">
        <v>15</v>
      </c>
      <c r="AO21" s="33">
        <v>15</v>
      </c>
      <c r="AP21" s="1"/>
      <c r="AQ21" s="33">
        <v>7</v>
      </c>
      <c r="AR21" s="33">
        <v>8</v>
      </c>
      <c r="AS21" s="33">
        <v>15</v>
      </c>
      <c r="AT21" s="33">
        <v>45</v>
      </c>
      <c r="AU21" s="33">
        <v>7</v>
      </c>
    </row>
    <row r="22" spans="1:47">
      <c r="A22" s="4" t="s">
        <v>315</v>
      </c>
      <c r="B22" s="4" t="s">
        <v>40</v>
      </c>
      <c r="C22" s="2" t="s">
        <v>316</v>
      </c>
      <c r="D22" s="4" t="s">
        <v>879</v>
      </c>
      <c r="E22" s="11">
        <v>42996</v>
      </c>
      <c r="F22" s="2" t="s">
        <v>697</v>
      </c>
      <c r="G22" s="27" t="s">
        <v>18</v>
      </c>
      <c r="H22" s="27" t="s">
        <v>797</v>
      </c>
      <c r="I22" s="1">
        <v>11</v>
      </c>
      <c r="J22" s="1"/>
      <c r="K22" s="1"/>
      <c r="L22" s="1"/>
      <c r="M22" s="1">
        <v>1</v>
      </c>
      <c r="N22" s="1">
        <v>1</v>
      </c>
      <c r="O22" s="38">
        <f>(I22*'Posities per Display'!$G$3)+(J22*'Posities per Display'!$G$8)+(L22*'Posities per Display'!$G$7)+(K22*'Posities per Display'!$G$10)+(M22*('Posities per Display'!$G$9-45))</f>
        <v>925</v>
      </c>
      <c r="P22" s="38">
        <f>(N22*'Posities per Display'!$G$12)+(M22*('Posities per Display'!$G$9-45))</f>
        <v>135</v>
      </c>
      <c r="Q22" s="43">
        <f t="shared" si="0"/>
        <v>543</v>
      </c>
      <c r="R22" s="1">
        <f t="shared" si="1"/>
        <v>307</v>
      </c>
      <c r="S22" s="1">
        <f t="shared" si="2"/>
        <v>75</v>
      </c>
      <c r="T22" s="45">
        <f t="shared" si="3"/>
        <v>0.58702702702702703</v>
      </c>
      <c r="U22" s="45">
        <f t="shared" si="4"/>
        <v>0.33189189189189189</v>
      </c>
      <c r="V22" s="45">
        <f t="shared" si="5"/>
        <v>8.1081081081081086E-2</v>
      </c>
      <c r="W22" s="33">
        <v>25</v>
      </c>
      <c r="X22" s="33">
        <v>30</v>
      </c>
      <c r="Y22" s="33">
        <v>15</v>
      </c>
      <c r="Z22" s="33">
        <v>15</v>
      </c>
      <c r="AA22" s="33">
        <v>15</v>
      </c>
      <c r="AB22" s="33">
        <v>15</v>
      </c>
      <c r="AC22" s="33">
        <v>15</v>
      </c>
      <c r="AD22" s="33">
        <v>15</v>
      </c>
      <c r="AE22" s="33">
        <v>15</v>
      </c>
      <c r="AF22" s="33">
        <v>15</v>
      </c>
      <c r="AG22" s="33">
        <v>30</v>
      </c>
      <c r="AH22" s="33">
        <v>15</v>
      </c>
      <c r="AI22" s="33">
        <v>35</v>
      </c>
      <c r="AJ22" s="33">
        <v>15</v>
      </c>
      <c r="AK22" s="33">
        <v>15</v>
      </c>
      <c r="AL22" s="33">
        <v>15</v>
      </c>
      <c r="AM22" s="33">
        <v>15</v>
      </c>
      <c r="AN22" s="33">
        <v>15</v>
      </c>
      <c r="AO22" s="33">
        <v>15</v>
      </c>
      <c r="AP22" s="1"/>
      <c r="AQ22" s="33">
        <v>7</v>
      </c>
      <c r="AR22" s="33">
        <v>8</v>
      </c>
      <c r="AS22" s="33">
        <v>15</v>
      </c>
      <c r="AT22" s="33">
        <v>45</v>
      </c>
      <c r="AU22" s="33">
        <v>7</v>
      </c>
    </row>
    <row r="23" spans="1:47">
      <c r="A23" s="1" t="s">
        <v>321</v>
      </c>
      <c r="B23" s="1" t="s">
        <v>40</v>
      </c>
      <c r="C23" s="2" t="s">
        <v>322</v>
      </c>
      <c r="D23" s="1" t="s">
        <v>880</v>
      </c>
      <c r="E23" s="22">
        <v>43069</v>
      </c>
      <c r="F23" s="2" t="s">
        <v>808</v>
      </c>
      <c r="G23" s="27" t="s">
        <v>18</v>
      </c>
      <c r="H23" s="27" t="s">
        <v>797</v>
      </c>
      <c r="I23" s="1">
        <v>9</v>
      </c>
      <c r="J23" s="1">
        <v>1</v>
      </c>
      <c r="K23" s="1"/>
      <c r="L23" s="1"/>
      <c r="M23" s="1">
        <v>1</v>
      </c>
      <c r="N23" s="1">
        <v>1</v>
      </c>
      <c r="O23" s="38">
        <f>(I23*'Posities per Display'!$G$3)+(J23*'Posities per Display'!$G$8)+(L23*'Posities per Display'!$G$7)+(K23*'Posities per Display'!$G$10)+(M23*('Posities per Display'!$G$9-45))</f>
        <v>810</v>
      </c>
      <c r="P23" s="38">
        <f>(N23*'Posities per Display'!$G$12)+(M23*('Posities per Display'!$G$9-45))</f>
        <v>135</v>
      </c>
      <c r="Q23" s="43">
        <f t="shared" si="0"/>
        <v>428</v>
      </c>
      <c r="R23" s="1">
        <f t="shared" si="1"/>
        <v>307</v>
      </c>
      <c r="S23" s="1">
        <f t="shared" si="2"/>
        <v>75</v>
      </c>
      <c r="T23" s="45">
        <f t="shared" si="3"/>
        <v>0.52839506172839501</v>
      </c>
      <c r="U23" s="45">
        <f t="shared" si="4"/>
        <v>0.37901234567901232</v>
      </c>
      <c r="V23" s="45">
        <f t="shared" si="5"/>
        <v>9.2592592592592587E-2</v>
      </c>
      <c r="W23" s="33">
        <v>25</v>
      </c>
      <c r="X23" s="33">
        <v>30</v>
      </c>
      <c r="Y23" s="33">
        <v>15</v>
      </c>
      <c r="Z23" s="33">
        <v>15</v>
      </c>
      <c r="AA23" s="33">
        <v>15</v>
      </c>
      <c r="AB23" s="33">
        <v>15</v>
      </c>
      <c r="AC23" s="33">
        <v>15</v>
      </c>
      <c r="AD23" s="33">
        <v>15</v>
      </c>
      <c r="AE23" s="33">
        <v>15</v>
      </c>
      <c r="AF23" s="33">
        <v>15</v>
      </c>
      <c r="AG23" s="33">
        <v>30</v>
      </c>
      <c r="AH23" s="33">
        <v>15</v>
      </c>
      <c r="AI23" s="33">
        <v>35</v>
      </c>
      <c r="AJ23" s="33">
        <v>15</v>
      </c>
      <c r="AK23" s="33">
        <v>15</v>
      </c>
      <c r="AL23" s="33">
        <v>15</v>
      </c>
      <c r="AM23" s="33">
        <v>15</v>
      </c>
      <c r="AN23" s="33">
        <v>15</v>
      </c>
      <c r="AO23" s="33">
        <v>15</v>
      </c>
      <c r="AP23" s="1"/>
      <c r="AQ23" s="33">
        <v>7</v>
      </c>
      <c r="AR23" s="33">
        <v>8</v>
      </c>
      <c r="AS23" s="33">
        <v>15</v>
      </c>
      <c r="AT23" s="33">
        <v>45</v>
      </c>
      <c r="AU23" s="33">
        <v>7</v>
      </c>
    </row>
    <row r="24" spans="1:47">
      <c r="A24" s="1" t="s">
        <v>351</v>
      </c>
      <c r="B24" s="1" t="s">
        <v>40</v>
      </c>
      <c r="C24" s="2" t="s">
        <v>352</v>
      </c>
      <c r="D24" s="1" t="s">
        <v>881</v>
      </c>
      <c r="E24" s="1"/>
      <c r="F24" s="2" t="s">
        <v>669</v>
      </c>
      <c r="G24" s="27" t="s">
        <v>18</v>
      </c>
      <c r="H24" s="27" t="s">
        <v>797</v>
      </c>
      <c r="I24" s="1">
        <v>8</v>
      </c>
      <c r="J24" s="1">
        <v>1</v>
      </c>
      <c r="K24" s="1"/>
      <c r="L24" s="1"/>
      <c r="M24" s="1">
        <v>1</v>
      </c>
      <c r="N24" s="1">
        <v>1</v>
      </c>
      <c r="O24" s="38">
        <f>(I24*'Posities per Display'!$G$3)+(J24*'Posities per Display'!$G$8)+(L24*'Posities per Display'!$G$7)+(K24*'Posities per Display'!$G$10)+(M24*('Posities per Display'!$G$9-45))</f>
        <v>730</v>
      </c>
      <c r="P24" s="38">
        <f>(N24*'Posities per Display'!$G$12)+(M24*('Posities per Display'!$G$9-45))</f>
        <v>135</v>
      </c>
      <c r="Q24" s="43">
        <f t="shared" si="0"/>
        <v>348</v>
      </c>
      <c r="R24" s="1">
        <f t="shared" si="1"/>
        <v>307</v>
      </c>
      <c r="S24" s="1">
        <f t="shared" si="2"/>
        <v>75</v>
      </c>
      <c r="T24" s="45">
        <f t="shared" si="3"/>
        <v>0.47671232876712327</v>
      </c>
      <c r="U24" s="45">
        <f t="shared" si="4"/>
        <v>0.42054794520547945</v>
      </c>
      <c r="V24" s="45">
        <f t="shared" si="5"/>
        <v>0.10273972602739725</v>
      </c>
      <c r="W24" s="33">
        <v>25</v>
      </c>
      <c r="X24" s="33">
        <v>30</v>
      </c>
      <c r="Y24" s="33">
        <v>15</v>
      </c>
      <c r="Z24" s="33">
        <v>15</v>
      </c>
      <c r="AA24" s="33">
        <v>15</v>
      </c>
      <c r="AB24" s="33">
        <v>15</v>
      </c>
      <c r="AC24" s="33">
        <v>15</v>
      </c>
      <c r="AD24" s="33">
        <v>15</v>
      </c>
      <c r="AE24" s="33">
        <v>15</v>
      </c>
      <c r="AF24" s="33">
        <v>15</v>
      </c>
      <c r="AG24" s="33">
        <v>30</v>
      </c>
      <c r="AH24" s="33">
        <v>15</v>
      </c>
      <c r="AI24" s="33">
        <v>35</v>
      </c>
      <c r="AJ24" s="33">
        <v>15</v>
      </c>
      <c r="AK24" s="33">
        <v>15</v>
      </c>
      <c r="AL24" s="33">
        <v>15</v>
      </c>
      <c r="AM24" s="33">
        <v>15</v>
      </c>
      <c r="AN24" s="33">
        <v>15</v>
      </c>
      <c r="AO24" s="33">
        <v>15</v>
      </c>
      <c r="AP24" s="1"/>
      <c r="AQ24" s="33">
        <v>7</v>
      </c>
      <c r="AR24" s="33">
        <v>8</v>
      </c>
      <c r="AS24" s="33">
        <v>15</v>
      </c>
      <c r="AT24" s="33">
        <v>45</v>
      </c>
      <c r="AU24" s="33">
        <v>7</v>
      </c>
    </row>
    <row r="25" spans="1:47">
      <c r="A25" s="1" t="s">
        <v>363</v>
      </c>
      <c r="B25" s="1" t="s">
        <v>40</v>
      </c>
      <c r="C25" s="2" t="s">
        <v>364</v>
      </c>
      <c r="D25" s="1" t="s">
        <v>882</v>
      </c>
      <c r="E25" s="12">
        <v>43185</v>
      </c>
      <c r="F25" s="2" t="s">
        <v>883</v>
      </c>
      <c r="G25" s="27" t="s">
        <v>18</v>
      </c>
      <c r="H25" s="27" t="s">
        <v>797</v>
      </c>
      <c r="I25" s="1">
        <v>7</v>
      </c>
      <c r="J25" s="1">
        <v>4</v>
      </c>
      <c r="K25" s="1"/>
      <c r="L25" s="1"/>
      <c r="M25" s="1"/>
      <c r="N25" s="1">
        <v>1</v>
      </c>
      <c r="O25" s="38">
        <f>(I25*'Posities per Display'!$G$3)+(J25*'Posities per Display'!$G$8)+(L25*'Posities per Display'!$G$7)+(K25*'Posities per Display'!$G$10)+(M25*('Posities per Display'!$G$9-45))</f>
        <v>740</v>
      </c>
      <c r="P25" s="38">
        <f>(N25*'Posities per Display'!$G$12)+(M25*('Posities per Display'!$G$9-45))</f>
        <v>90</v>
      </c>
      <c r="Q25" s="43">
        <f t="shared" si="0"/>
        <v>358</v>
      </c>
      <c r="R25" s="1">
        <f t="shared" si="1"/>
        <v>307</v>
      </c>
      <c r="S25" s="1">
        <f t="shared" si="2"/>
        <v>75</v>
      </c>
      <c r="T25" s="45">
        <f t="shared" si="3"/>
        <v>0.48378378378378378</v>
      </c>
      <c r="U25" s="45">
        <f t="shared" si="4"/>
        <v>0.41486486486486485</v>
      </c>
      <c r="V25" s="45">
        <f t="shared" si="5"/>
        <v>0.10135135135135136</v>
      </c>
      <c r="W25" s="33">
        <v>25</v>
      </c>
      <c r="X25" s="33">
        <v>30</v>
      </c>
      <c r="Y25" s="33">
        <v>15</v>
      </c>
      <c r="Z25" s="33">
        <v>15</v>
      </c>
      <c r="AA25" s="33">
        <v>15</v>
      </c>
      <c r="AB25" s="33">
        <v>15</v>
      </c>
      <c r="AC25" s="33">
        <v>15</v>
      </c>
      <c r="AD25" s="33">
        <v>15</v>
      </c>
      <c r="AE25" s="33">
        <v>15</v>
      </c>
      <c r="AF25" s="33">
        <v>15</v>
      </c>
      <c r="AG25" s="33">
        <v>30</v>
      </c>
      <c r="AH25" s="33">
        <v>15</v>
      </c>
      <c r="AI25" s="33">
        <v>35</v>
      </c>
      <c r="AJ25" s="33">
        <v>15</v>
      </c>
      <c r="AK25" s="33">
        <v>15</v>
      </c>
      <c r="AL25" s="33">
        <v>15</v>
      </c>
      <c r="AM25" s="33">
        <v>15</v>
      </c>
      <c r="AN25" s="33">
        <v>15</v>
      </c>
      <c r="AO25" s="33">
        <v>15</v>
      </c>
      <c r="AP25" s="1"/>
      <c r="AQ25" s="33">
        <v>7</v>
      </c>
      <c r="AR25" s="33">
        <v>8</v>
      </c>
      <c r="AS25" s="33">
        <v>15</v>
      </c>
      <c r="AT25" s="33">
        <v>45</v>
      </c>
      <c r="AU25" s="33">
        <v>7</v>
      </c>
    </row>
    <row r="26" spans="1:47">
      <c r="A26" s="1" t="s">
        <v>371</v>
      </c>
      <c r="B26" s="1" t="s">
        <v>40</v>
      </c>
      <c r="C26" s="2" t="s">
        <v>372</v>
      </c>
      <c r="D26" s="1" t="s">
        <v>884</v>
      </c>
      <c r="E26" s="12">
        <v>42972</v>
      </c>
      <c r="F26" s="2" t="s">
        <v>678</v>
      </c>
      <c r="G26" s="27" t="s">
        <v>18</v>
      </c>
      <c r="H26" s="27" t="s">
        <v>797</v>
      </c>
      <c r="I26" s="1">
        <v>9</v>
      </c>
      <c r="J26" s="1">
        <v>1</v>
      </c>
      <c r="K26" s="1"/>
      <c r="L26" s="1"/>
      <c r="M26" s="1"/>
      <c r="N26" s="1">
        <v>1</v>
      </c>
      <c r="O26" s="38">
        <f>(I26*'Posities per Display'!$G$3)+(J26*'Posities per Display'!$G$8)+(L26*'Posities per Display'!$G$7)+(K26*'Posities per Display'!$G$10)+(M26*('Posities per Display'!$G$9-45))</f>
        <v>765</v>
      </c>
      <c r="P26" s="38">
        <f>(N26*'Posities per Display'!$G$12)+(M26*('Posities per Display'!$G$9-45))</f>
        <v>90</v>
      </c>
      <c r="Q26" s="43">
        <f t="shared" si="0"/>
        <v>383</v>
      </c>
      <c r="R26" s="1">
        <f t="shared" si="1"/>
        <v>307</v>
      </c>
      <c r="S26" s="1">
        <f t="shared" si="2"/>
        <v>75</v>
      </c>
      <c r="T26" s="45">
        <f t="shared" si="3"/>
        <v>0.50065359477124183</v>
      </c>
      <c r="U26" s="45">
        <f t="shared" si="4"/>
        <v>0.40130718954248368</v>
      </c>
      <c r="V26" s="45">
        <f t="shared" si="5"/>
        <v>9.8039215686274508E-2</v>
      </c>
      <c r="W26" s="33">
        <v>25</v>
      </c>
      <c r="X26" s="33">
        <v>30</v>
      </c>
      <c r="Y26" s="33">
        <v>15</v>
      </c>
      <c r="Z26" s="33">
        <v>15</v>
      </c>
      <c r="AA26" s="33">
        <v>15</v>
      </c>
      <c r="AB26" s="33">
        <v>15</v>
      </c>
      <c r="AC26" s="33">
        <v>15</v>
      </c>
      <c r="AD26" s="33">
        <v>15</v>
      </c>
      <c r="AE26" s="33">
        <v>15</v>
      </c>
      <c r="AF26" s="33">
        <v>15</v>
      </c>
      <c r="AG26" s="33">
        <v>30</v>
      </c>
      <c r="AH26" s="33">
        <v>15</v>
      </c>
      <c r="AI26" s="33">
        <v>35</v>
      </c>
      <c r="AJ26" s="33">
        <v>15</v>
      </c>
      <c r="AK26" s="33">
        <v>15</v>
      </c>
      <c r="AL26" s="33">
        <v>15</v>
      </c>
      <c r="AM26" s="33">
        <v>15</v>
      </c>
      <c r="AN26" s="33">
        <v>15</v>
      </c>
      <c r="AO26" s="33">
        <v>15</v>
      </c>
      <c r="AP26" s="1"/>
      <c r="AQ26" s="33">
        <v>7</v>
      </c>
      <c r="AR26" s="33">
        <v>8</v>
      </c>
      <c r="AS26" s="33">
        <v>15</v>
      </c>
      <c r="AT26" s="33">
        <v>45</v>
      </c>
      <c r="AU26" s="33">
        <v>7</v>
      </c>
    </row>
    <row r="27" spans="1:47">
      <c r="A27" s="1" t="s">
        <v>425</v>
      </c>
      <c r="B27" s="1" t="s">
        <v>40</v>
      </c>
      <c r="C27" s="2" t="s">
        <v>426</v>
      </c>
      <c r="D27" s="1" t="s">
        <v>885</v>
      </c>
      <c r="E27" s="14" t="s">
        <v>886</v>
      </c>
      <c r="F27" s="2" t="s">
        <v>680</v>
      </c>
      <c r="G27" s="27" t="s">
        <v>18</v>
      </c>
      <c r="H27" s="27" t="s">
        <v>797</v>
      </c>
      <c r="I27" s="1">
        <v>8</v>
      </c>
      <c r="J27" s="1"/>
      <c r="K27" s="1"/>
      <c r="L27" s="1"/>
      <c r="M27" s="1">
        <v>1</v>
      </c>
      <c r="N27" s="1">
        <v>1</v>
      </c>
      <c r="O27" s="38">
        <f>(I27*'Posities per Display'!$G$3)+(J27*'Posities per Display'!$G$8)+(L27*'Posities per Display'!$G$7)+(K27*'Posities per Display'!$G$10)+(M27*('Posities per Display'!$G$9-45))</f>
        <v>685</v>
      </c>
      <c r="P27" s="38">
        <f>(N27*'Posities per Display'!$G$12)+(M27*('Posities per Display'!$G$9-45))</f>
        <v>135</v>
      </c>
      <c r="Q27" s="43">
        <f t="shared" si="0"/>
        <v>303</v>
      </c>
      <c r="R27" s="1">
        <f t="shared" si="1"/>
        <v>307</v>
      </c>
      <c r="S27" s="1">
        <f t="shared" si="2"/>
        <v>75</v>
      </c>
      <c r="T27" s="45">
        <f t="shared" si="3"/>
        <v>0.44233576642335765</v>
      </c>
      <c r="U27" s="45">
        <f t="shared" si="4"/>
        <v>0.44817518248175181</v>
      </c>
      <c r="V27" s="45">
        <f t="shared" si="5"/>
        <v>0.10948905109489052</v>
      </c>
      <c r="W27" s="33">
        <v>25</v>
      </c>
      <c r="X27" s="33">
        <v>30</v>
      </c>
      <c r="Y27" s="33">
        <v>15</v>
      </c>
      <c r="Z27" s="33">
        <v>15</v>
      </c>
      <c r="AA27" s="33">
        <v>15</v>
      </c>
      <c r="AB27" s="33">
        <v>15</v>
      </c>
      <c r="AC27" s="33">
        <v>15</v>
      </c>
      <c r="AD27" s="33">
        <v>15</v>
      </c>
      <c r="AE27" s="33">
        <v>15</v>
      </c>
      <c r="AF27" s="33">
        <v>15</v>
      </c>
      <c r="AG27" s="33">
        <v>30</v>
      </c>
      <c r="AH27" s="33">
        <v>15</v>
      </c>
      <c r="AI27" s="33">
        <v>35</v>
      </c>
      <c r="AJ27" s="33">
        <v>15</v>
      </c>
      <c r="AK27" s="33">
        <v>15</v>
      </c>
      <c r="AL27" s="33">
        <v>15</v>
      </c>
      <c r="AM27" s="33">
        <v>15</v>
      </c>
      <c r="AN27" s="33">
        <v>15</v>
      </c>
      <c r="AO27" s="33">
        <v>15</v>
      </c>
      <c r="AP27" s="1"/>
      <c r="AQ27" s="33">
        <v>7</v>
      </c>
      <c r="AR27" s="33">
        <v>8</v>
      </c>
      <c r="AS27" s="33">
        <v>15</v>
      </c>
      <c r="AT27" s="33">
        <v>45</v>
      </c>
      <c r="AU27" s="33">
        <v>7</v>
      </c>
    </row>
    <row r="28" spans="1:47">
      <c r="A28" s="1" t="s">
        <v>429</v>
      </c>
      <c r="B28" s="1" t="s">
        <v>40</v>
      </c>
      <c r="C28" s="1" t="s">
        <v>430</v>
      </c>
      <c r="D28" s="1" t="s">
        <v>430</v>
      </c>
      <c r="E28" s="19" t="s">
        <v>887</v>
      </c>
      <c r="F28" s="1" t="s">
        <v>864</v>
      </c>
      <c r="G28" s="27" t="s">
        <v>18</v>
      </c>
      <c r="H28" s="27" t="s">
        <v>797</v>
      </c>
      <c r="I28" s="1">
        <v>8</v>
      </c>
      <c r="J28" s="1">
        <v>2</v>
      </c>
      <c r="K28" s="1"/>
      <c r="L28" s="1"/>
      <c r="M28" s="1">
        <v>1</v>
      </c>
      <c r="N28" s="1">
        <v>1</v>
      </c>
      <c r="O28" s="38">
        <f>(I28*'Posities per Display'!$G$3)+(J28*'Posities per Display'!$G$8)+(L28*'Posities per Display'!$G$7)+(K28*'Posities per Display'!$G$10)+(M28*('Posities per Display'!$G$9-45))</f>
        <v>775</v>
      </c>
      <c r="P28" s="38">
        <f>(N28*'Posities per Display'!$G$12)+(M28*('Posities per Display'!$G$9-45))</f>
        <v>135</v>
      </c>
      <c r="Q28" s="43">
        <f t="shared" si="0"/>
        <v>393</v>
      </c>
      <c r="R28" s="1">
        <f t="shared" si="1"/>
        <v>307</v>
      </c>
      <c r="S28" s="1">
        <f t="shared" si="2"/>
        <v>75</v>
      </c>
      <c r="T28" s="45">
        <f t="shared" si="3"/>
        <v>0.50709677419354837</v>
      </c>
      <c r="U28" s="45">
        <f t="shared" si="4"/>
        <v>0.39612903225806451</v>
      </c>
      <c r="V28" s="45">
        <f t="shared" si="5"/>
        <v>9.6774193548387094E-2</v>
      </c>
      <c r="W28" s="33">
        <v>25</v>
      </c>
      <c r="X28" s="33">
        <v>30</v>
      </c>
      <c r="Y28" s="33">
        <v>15</v>
      </c>
      <c r="Z28" s="33">
        <v>15</v>
      </c>
      <c r="AA28" s="33">
        <v>15</v>
      </c>
      <c r="AB28" s="33">
        <v>15</v>
      </c>
      <c r="AC28" s="33">
        <v>15</v>
      </c>
      <c r="AD28" s="33">
        <v>15</v>
      </c>
      <c r="AE28" s="33">
        <v>15</v>
      </c>
      <c r="AF28" s="33">
        <v>15</v>
      </c>
      <c r="AG28" s="33">
        <v>30</v>
      </c>
      <c r="AH28" s="33">
        <v>15</v>
      </c>
      <c r="AI28" s="33">
        <v>35</v>
      </c>
      <c r="AJ28" s="33">
        <v>15</v>
      </c>
      <c r="AK28" s="33">
        <v>15</v>
      </c>
      <c r="AL28" s="33">
        <v>15</v>
      </c>
      <c r="AM28" s="33">
        <v>15</v>
      </c>
      <c r="AN28" s="33">
        <v>15</v>
      </c>
      <c r="AO28" s="33">
        <v>15</v>
      </c>
      <c r="AP28" s="1"/>
      <c r="AQ28" s="33">
        <v>7</v>
      </c>
      <c r="AR28" s="33">
        <v>8</v>
      </c>
      <c r="AS28" s="33">
        <v>15</v>
      </c>
      <c r="AT28" s="33">
        <v>45</v>
      </c>
      <c r="AU28" s="33">
        <v>7</v>
      </c>
    </row>
    <row r="29" spans="1:47">
      <c r="A29" s="1" t="s">
        <v>435</v>
      </c>
      <c r="B29" s="1" t="s">
        <v>40</v>
      </c>
      <c r="C29" s="2" t="s">
        <v>436</v>
      </c>
      <c r="D29" s="1" t="s">
        <v>888</v>
      </c>
      <c r="E29" s="11">
        <v>43252</v>
      </c>
      <c r="F29" s="2" t="s">
        <v>889</v>
      </c>
      <c r="G29" s="27" t="s">
        <v>18</v>
      </c>
      <c r="H29" s="27" t="s">
        <v>797</v>
      </c>
      <c r="I29" s="1">
        <v>9</v>
      </c>
      <c r="J29" s="1">
        <v>2</v>
      </c>
      <c r="K29" s="1"/>
      <c r="L29" s="1"/>
      <c r="M29" s="1">
        <v>1</v>
      </c>
      <c r="N29" s="1">
        <v>1</v>
      </c>
      <c r="O29" s="38">
        <f>(I29*'Posities per Display'!$G$3)+(J29*'Posities per Display'!$G$8)+(L29*'Posities per Display'!$G$7)+(K29*'Posities per Display'!$G$10)+(M29*('Posities per Display'!$G$9-45))</f>
        <v>855</v>
      </c>
      <c r="P29" s="38">
        <f>(N29*'Posities per Display'!$G$12)+(M29*('Posities per Display'!$G$9-45))</f>
        <v>135</v>
      </c>
      <c r="Q29" s="43">
        <f t="shared" si="0"/>
        <v>473</v>
      </c>
      <c r="R29" s="1">
        <f t="shared" si="1"/>
        <v>307</v>
      </c>
      <c r="S29" s="1">
        <f t="shared" si="2"/>
        <v>75</v>
      </c>
      <c r="T29" s="45">
        <f t="shared" si="3"/>
        <v>0.55321637426900583</v>
      </c>
      <c r="U29" s="45">
        <f t="shared" si="4"/>
        <v>0.35906432748538014</v>
      </c>
      <c r="V29" s="45">
        <f t="shared" si="5"/>
        <v>8.771929824561403E-2</v>
      </c>
      <c r="W29" s="33">
        <v>25</v>
      </c>
      <c r="X29" s="33">
        <v>30</v>
      </c>
      <c r="Y29" s="33">
        <v>15</v>
      </c>
      <c r="Z29" s="33">
        <v>15</v>
      </c>
      <c r="AA29" s="33">
        <v>15</v>
      </c>
      <c r="AB29" s="33">
        <v>15</v>
      </c>
      <c r="AC29" s="33">
        <v>15</v>
      </c>
      <c r="AD29" s="33">
        <v>15</v>
      </c>
      <c r="AE29" s="33">
        <v>15</v>
      </c>
      <c r="AF29" s="33">
        <v>15</v>
      </c>
      <c r="AG29" s="33">
        <v>30</v>
      </c>
      <c r="AH29" s="33">
        <v>15</v>
      </c>
      <c r="AI29" s="33">
        <v>35</v>
      </c>
      <c r="AJ29" s="33">
        <v>15</v>
      </c>
      <c r="AK29" s="33">
        <v>15</v>
      </c>
      <c r="AL29" s="33">
        <v>15</v>
      </c>
      <c r="AM29" s="33">
        <v>15</v>
      </c>
      <c r="AN29" s="33">
        <v>15</v>
      </c>
      <c r="AO29" s="33">
        <v>15</v>
      </c>
      <c r="AP29" s="1"/>
      <c r="AQ29" s="33">
        <v>7</v>
      </c>
      <c r="AR29" s="33">
        <v>8</v>
      </c>
      <c r="AS29" s="33">
        <v>15</v>
      </c>
      <c r="AT29" s="33">
        <v>45</v>
      </c>
      <c r="AU29" s="33">
        <v>7</v>
      </c>
    </row>
    <row r="30" spans="1:47">
      <c r="A30" s="1" t="s">
        <v>506</v>
      </c>
      <c r="B30" s="1" t="s">
        <v>40</v>
      </c>
      <c r="C30" s="2" t="s">
        <v>507</v>
      </c>
      <c r="D30" s="1" t="s">
        <v>428</v>
      </c>
      <c r="E30" s="4"/>
      <c r="F30" s="1" t="s">
        <v>727</v>
      </c>
      <c r="G30" s="27" t="s">
        <v>18</v>
      </c>
      <c r="H30" s="27" t="s">
        <v>797</v>
      </c>
      <c r="I30" s="1">
        <v>9</v>
      </c>
      <c r="J30" s="1"/>
      <c r="K30" s="1"/>
      <c r="L30" s="1"/>
      <c r="M30" s="1"/>
      <c r="N30" s="1">
        <v>1</v>
      </c>
      <c r="O30" s="38">
        <f>(I30*'Posities per Display'!$G$3)+(J30*'Posities per Display'!$G$8)+(L30*'Posities per Display'!$G$7)+(K30*'Posities per Display'!$G$10)+(M30*('Posities per Display'!$G$9-45))</f>
        <v>720</v>
      </c>
      <c r="P30" s="38">
        <f>(N30*'Posities per Display'!$G$12)+(M30*('Posities per Display'!$G$9-45))</f>
        <v>90</v>
      </c>
      <c r="Q30" s="43">
        <f t="shared" si="0"/>
        <v>338</v>
      </c>
      <c r="R30" s="1">
        <f t="shared" si="1"/>
        <v>307</v>
      </c>
      <c r="S30" s="1">
        <f t="shared" si="2"/>
        <v>75</v>
      </c>
      <c r="T30" s="45">
        <f t="shared" si="3"/>
        <v>0.46944444444444444</v>
      </c>
      <c r="U30" s="45">
        <f t="shared" si="4"/>
        <v>0.42638888888888887</v>
      </c>
      <c r="V30" s="45">
        <f t="shared" si="5"/>
        <v>0.10416666666666667</v>
      </c>
      <c r="W30" s="33">
        <v>25</v>
      </c>
      <c r="X30" s="33">
        <v>30</v>
      </c>
      <c r="Y30" s="33">
        <v>15</v>
      </c>
      <c r="Z30" s="33">
        <v>15</v>
      </c>
      <c r="AA30" s="33">
        <v>15</v>
      </c>
      <c r="AB30" s="33">
        <v>15</v>
      </c>
      <c r="AC30" s="33">
        <v>15</v>
      </c>
      <c r="AD30" s="33">
        <v>15</v>
      </c>
      <c r="AE30" s="33">
        <v>15</v>
      </c>
      <c r="AF30" s="33">
        <v>15</v>
      </c>
      <c r="AG30" s="33">
        <v>30</v>
      </c>
      <c r="AH30" s="33">
        <v>15</v>
      </c>
      <c r="AI30" s="33">
        <v>35</v>
      </c>
      <c r="AJ30" s="33">
        <v>15</v>
      </c>
      <c r="AK30" s="33">
        <v>15</v>
      </c>
      <c r="AL30" s="33">
        <v>15</v>
      </c>
      <c r="AM30" s="33">
        <v>15</v>
      </c>
      <c r="AN30" s="33">
        <v>15</v>
      </c>
      <c r="AO30" s="33">
        <v>15</v>
      </c>
      <c r="AP30" s="1"/>
      <c r="AQ30" s="33">
        <v>7</v>
      </c>
      <c r="AR30" s="33">
        <v>8</v>
      </c>
      <c r="AS30" s="33">
        <v>15</v>
      </c>
      <c r="AT30" s="33">
        <v>45</v>
      </c>
      <c r="AU30" s="33">
        <v>7</v>
      </c>
    </row>
    <row r="31" spans="1:47">
      <c r="A31" s="1" t="s">
        <v>524</v>
      </c>
      <c r="B31" s="1" t="s">
        <v>40</v>
      </c>
      <c r="C31" s="2" t="s">
        <v>525</v>
      </c>
      <c r="D31" s="1" t="s">
        <v>890</v>
      </c>
      <c r="E31" s="11">
        <v>43007</v>
      </c>
      <c r="F31" s="2" t="s">
        <v>678</v>
      </c>
      <c r="G31" s="27" t="s">
        <v>18</v>
      </c>
      <c r="H31" s="27" t="s">
        <v>797</v>
      </c>
      <c r="I31" s="1">
        <v>9</v>
      </c>
      <c r="J31" s="1"/>
      <c r="K31" s="1"/>
      <c r="L31" s="1"/>
      <c r="M31" s="1">
        <v>1</v>
      </c>
      <c r="N31" s="1">
        <v>1</v>
      </c>
      <c r="O31" s="38">
        <f>(I31*'Posities per Display'!$G$3)+(J31*'Posities per Display'!$G$8)+(L31*'Posities per Display'!$G$7)+(K31*'Posities per Display'!$G$10)+(M31*('Posities per Display'!$G$9-45))</f>
        <v>765</v>
      </c>
      <c r="P31" s="38">
        <f>(N31*'Posities per Display'!$G$12)+(M31*('Posities per Display'!$G$9-45))</f>
        <v>135</v>
      </c>
      <c r="Q31" s="43">
        <f t="shared" si="0"/>
        <v>383</v>
      </c>
      <c r="R31" s="1">
        <f t="shared" si="1"/>
        <v>307</v>
      </c>
      <c r="S31" s="1">
        <f t="shared" si="2"/>
        <v>75</v>
      </c>
      <c r="T31" s="45">
        <f t="shared" si="3"/>
        <v>0.50065359477124183</v>
      </c>
      <c r="U31" s="45">
        <f t="shared" si="4"/>
        <v>0.40130718954248368</v>
      </c>
      <c r="V31" s="45">
        <f t="shared" si="5"/>
        <v>9.8039215686274508E-2</v>
      </c>
      <c r="W31" s="33">
        <v>25</v>
      </c>
      <c r="X31" s="33">
        <v>30</v>
      </c>
      <c r="Y31" s="33">
        <v>15</v>
      </c>
      <c r="Z31" s="33">
        <v>15</v>
      </c>
      <c r="AA31" s="33">
        <v>15</v>
      </c>
      <c r="AB31" s="33">
        <v>15</v>
      </c>
      <c r="AC31" s="33">
        <v>15</v>
      </c>
      <c r="AD31" s="33">
        <v>15</v>
      </c>
      <c r="AE31" s="33">
        <v>15</v>
      </c>
      <c r="AF31" s="33">
        <v>15</v>
      </c>
      <c r="AG31" s="33">
        <v>30</v>
      </c>
      <c r="AH31" s="33">
        <v>15</v>
      </c>
      <c r="AI31" s="33">
        <v>35</v>
      </c>
      <c r="AJ31" s="33">
        <v>15</v>
      </c>
      <c r="AK31" s="33">
        <v>15</v>
      </c>
      <c r="AL31" s="33">
        <v>15</v>
      </c>
      <c r="AM31" s="33">
        <v>15</v>
      </c>
      <c r="AN31" s="33">
        <v>15</v>
      </c>
      <c r="AO31" s="33">
        <v>15</v>
      </c>
      <c r="AP31" s="1"/>
      <c r="AQ31" s="33">
        <v>7</v>
      </c>
      <c r="AR31" s="33">
        <v>8</v>
      </c>
      <c r="AS31" s="33">
        <v>15</v>
      </c>
      <c r="AT31" s="33">
        <v>45</v>
      </c>
      <c r="AU31" s="33">
        <v>7</v>
      </c>
    </row>
    <row r="32" spans="1:47">
      <c r="A32" s="1" t="s">
        <v>530</v>
      </c>
      <c r="B32" s="1" t="s">
        <v>40</v>
      </c>
      <c r="C32" s="2" t="s">
        <v>531</v>
      </c>
      <c r="D32" s="1" t="s">
        <v>531</v>
      </c>
      <c r="E32" s="4"/>
      <c r="F32" s="1" t="s">
        <v>669</v>
      </c>
      <c r="G32" s="27" t="s">
        <v>18</v>
      </c>
      <c r="H32" s="27" t="s">
        <v>797</v>
      </c>
      <c r="I32" s="1">
        <v>8</v>
      </c>
      <c r="J32" s="1">
        <v>1</v>
      </c>
      <c r="K32" s="1"/>
      <c r="L32" s="1"/>
      <c r="M32" s="1">
        <v>1</v>
      </c>
      <c r="N32" s="1">
        <v>1</v>
      </c>
      <c r="O32" s="38">
        <f>(I32*'Posities per Display'!$G$3)+(J32*'Posities per Display'!$G$8)+(L32*'Posities per Display'!$G$7)+(K32*'Posities per Display'!$G$10)+(M32*('Posities per Display'!$G$9-45))</f>
        <v>730</v>
      </c>
      <c r="P32" s="38">
        <f>(N32*'Posities per Display'!$G$12)+(M32*('Posities per Display'!$G$9-45))</f>
        <v>135</v>
      </c>
      <c r="Q32" s="43">
        <f t="shared" si="0"/>
        <v>348</v>
      </c>
      <c r="R32" s="1">
        <f t="shared" si="1"/>
        <v>307</v>
      </c>
      <c r="S32" s="1">
        <f t="shared" si="2"/>
        <v>75</v>
      </c>
      <c r="T32" s="45">
        <f t="shared" si="3"/>
        <v>0.47671232876712327</v>
      </c>
      <c r="U32" s="45">
        <f t="shared" si="4"/>
        <v>0.42054794520547945</v>
      </c>
      <c r="V32" s="45">
        <f t="shared" si="5"/>
        <v>0.10273972602739725</v>
      </c>
      <c r="W32" s="33">
        <v>25</v>
      </c>
      <c r="X32" s="33">
        <v>30</v>
      </c>
      <c r="Y32" s="33">
        <v>15</v>
      </c>
      <c r="Z32" s="33">
        <v>15</v>
      </c>
      <c r="AA32" s="33">
        <v>15</v>
      </c>
      <c r="AB32" s="33">
        <v>15</v>
      </c>
      <c r="AC32" s="33">
        <v>15</v>
      </c>
      <c r="AD32" s="33">
        <v>15</v>
      </c>
      <c r="AE32" s="33">
        <v>15</v>
      </c>
      <c r="AF32" s="33">
        <v>15</v>
      </c>
      <c r="AG32" s="33">
        <v>30</v>
      </c>
      <c r="AH32" s="33">
        <v>15</v>
      </c>
      <c r="AI32" s="33">
        <v>35</v>
      </c>
      <c r="AJ32" s="33">
        <v>15</v>
      </c>
      <c r="AK32" s="33">
        <v>15</v>
      </c>
      <c r="AL32" s="33">
        <v>15</v>
      </c>
      <c r="AM32" s="33">
        <v>15</v>
      </c>
      <c r="AN32" s="33">
        <v>15</v>
      </c>
      <c r="AO32" s="33">
        <v>15</v>
      </c>
      <c r="AP32" s="1"/>
      <c r="AQ32" s="33">
        <v>7</v>
      </c>
      <c r="AR32" s="33">
        <v>8</v>
      </c>
      <c r="AS32" s="33">
        <v>15</v>
      </c>
      <c r="AT32" s="33">
        <v>45</v>
      </c>
      <c r="AU32" s="33">
        <v>7</v>
      </c>
    </row>
    <row r="35" spans="15:22">
      <c r="O35" s="43">
        <f t="shared" ref="O35:S35" si="6">AVERAGE(O2:O34)</f>
        <v>774.0322580645161</v>
      </c>
      <c r="P35" s="43">
        <f t="shared" si="6"/>
        <v>126.29032258064517</v>
      </c>
      <c r="Q35" s="43">
        <f t="shared" si="6"/>
        <v>392.03225806451616</v>
      </c>
      <c r="R35" s="43">
        <f t="shared" si="6"/>
        <v>307</v>
      </c>
      <c r="S35" s="43">
        <f t="shared" si="6"/>
        <v>75</v>
      </c>
      <c r="T35" s="45">
        <f t="shared" ref="T35" si="7">Q35/O35</f>
        <v>0.50648051677432804</v>
      </c>
      <c r="U35" s="45">
        <f t="shared" ref="U35" si="8">R35/O35</f>
        <v>0.39662429672848509</v>
      </c>
      <c r="V35" s="45">
        <f t="shared" ref="V35" si="9">S35/O35</f>
        <v>9.6895186497186911E-2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24"/>
  <sheetViews>
    <sheetView topLeftCell="D1" workbookViewId="0" xr3:uid="{9B253EF2-77E0-53E3-AE26-4D66ECD923F3}">
      <selection activeCell="N24" sqref="N24"/>
    </sheetView>
  </sheetViews>
  <sheetFormatPr defaultColWidth="8.85546875" defaultRowHeight="15"/>
  <cols>
    <col min="2" max="2" width="18.28515625" bestFit="1" customWidth="1"/>
    <col min="3" max="3" width="31.42578125" bestFit="1" customWidth="1"/>
    <col min="4" max="4" width="18" bestFit="1" customWidth="1"/>
    <col min="5" max="5" width="22.42578125" bestFit="1" customWidth="1"/>
    <col min="6" max="6" width="38.42578125" bestFit="1" customWidth="1"/>
    <col min="7" max="7" width="16.85546875" customWidth="1"/>
    <col min="18" max="18" width="26" bestFit="1" customWidth="1"/>
  </cols>
  <sheetData>
    <row r="1" spans="1:46">
      <c r="A1" s="24" t="s">
        <v>0</v>
      </c>
      <c r="B1" s="24" t="s">
        <v>1</v>
      </c>
      <c r="C1" s="24" t="s">
        <v>2</v>
      </c>
      <c r="D1" s="24" t="s">
        <v>563</v>
      </c>
      <c r="E1" s="24" t="s">
        <v>564</v>
      </c>
      <c r="F1" s="24" t="s">
        <v>565</v>
      </c>
      <c r="G1" s="24" t="s">
        <v>794</v>
      </c>
      <c r="H1" s="31" t="s">
        <v>18</v>
      </c>
      <c r="I1" s="31" t="s">
        <v>21</v>
      </c>
      <c r="J1" s="31" t="s">
        <v>566</v>
      </c>
      <c r="K1" s="31" t="s">
        <v>28</v>
      </c>
      <c r="L1" s="31" t="s">
        <v>567</v>
      </c>
      <c r="M1" s="31" t="s">
        <v>568</v>
      </c>
      <c r="N1" s="37" t="s">
        <v>569</v>
      </c>
      <c r="O1" s="37" t="s">
        <v>570</v>
      </c>
      <c r="P1" s="24" t="s">
        <v>571</v>
      </c>
      <c r="Q1" s="24" t="s">
        <v>572</v>
      </c>
      <c r="R1" s="24" t="s">
        <v>573</v>
      </c>
      <c r="S1" s="42" t="s">
        <v>574</v>
      </c>
      <c r="T1" s="44" t="s">
        <v>575</v>
      </c>
      <c r="U1" s="44" t="s">
        <v>576</v>
      </c>
      <c r="V1" s="31" t="s">
        <v>55</v>
      </c>
      <c r="W1" s="31" t="s">
        <v>577</v>
      </c>
      <c r="X1" s="31" t="s">
        <v>578</v>
      </c>
      <c r="Y1" s="31" t="s">
        <v>579</v>
      </c>
      <c r="Z1" s="31" t="s">
        <v>580</v>
      </c>
      <c r="AA1" s="31" t="s">
        <v>581</v>
      </c>
      <c r="AB1" s="31" t="s">
        <v>582</v>
      </c>
      <c r="AC1" s="31" t="s">
        <v>583</v>
      </c>
      <c r="AD1" s="31" t="s">
        <v>584</v>
      </c>
      <c r="AE1" s="31" t="s">
        <v>56</v>
      </c>
      <c r="AF1" s="31" t="s">
        <v>585</v>
      </c>
      <c r="AG1" s="31" t="s">
        <v>586</v>
      </c>
      <c r="AH1" s="31" t="s">
        <v>587</v>
      </c>
      <c r="AI1" s="31" t="s">
        <v>588</v>
      </c>
      <c r="AJ1" s="31" t="s">
        <v>589</v>
      </c>
      <c r="AK1" s="31" t="s">
        <v>590</v>
      </c>
      <c r="AL1" s="31" t="s">
        <v>591</v>
      </c>
      <c r="AM1" s="31" t="s">
        <v>592</v>
      </c>
      <c r="AN1" s="31" t="s">
        <v>593</v>
      </c>
      <c r="AO1" s="31" t="s">
        <v>594</v>
      </c>
      <c r="AP1" s="31" t="s">
        <v>595</v>
      </c>
      <c r="AQ1" s="31" t="s">
        <v>596</v>
      </c>
      <c r="AR1" s="31" t="s">
        <v>597</v>
      </c>
      <c r="AS1" s="31" t="s">
        <v>57</v>
      </c>
      <c r="AT1" s="32" t="s">
        <v>691</v>
      </c>
    </row>
    <row r="2" spans="1:46">
      <c r="A2" s="1" t="s">
        <v>534</v>
      </c>
      <c r="B2" s="1" t="s">
        <v>535</v>
      </c>
      <c r="C2" s="2" t="s">
        <v>536</v>
      </c>
      <c r="D2" s="1" t="s">
        <v>598</v>
      </c>
      <c r="E2" s="11">
        <v>43003</v>
      </c>
      <c r="F2" s="2" t="s">
        <v>697</v>
      </c>
      <c r="G2" s="11" t="s">
        <v>797</v>
      </c>
      <c r="H2" s="1">
        <v>11</v>
      </c>
      <c r="I2" s="1"/>
      <c r="J2" s="1"/>
      <c r="K2" s="1"/>
      <c r="L2" s="1">
        <v>1</v>
      </c>
      <c r="M2" s="1">
        <v>1</v>
      </c>
      <c r="N2" s="38">
        <f>(H2*'Posities per Display'!$G$2)+(I2*'Posities per Display'!$G$8)+(K2*'Posities per Display'!$G$7)+(J2*'Posities per Display'!$G$10)+(L2*('Posities per Display'!$G$9-45))</f>
        <v>925</v>
      </c>
      <c r="O2" s="38">
        <f>(M2*'Posities per Display'!$G$12)+(L2*('Posities per Display'!$G$9-45))</f>
        <v>135</v>
      </c>
      <c r="P2" s="43">
        <f>N2-Q2-R2</f>
        <v>541</v>
      </c>
      <c r="Q2" s="1">
        <f>W2+X2+Y2+Z2+AA2+AB2+AC2+AD2+AE2+AF2+AI2+AJ2+AK2+AL2+AM2+AN2+AO2+AP2+AQ2+AR2+AT2</f>
        <v>309</v>
      </c>
      <c r="R2" s="1">
        <f>V2+AG2+AH2</f>
        <v>75</v>
      </c>
      <c r="S2" s="45">
        <f>P2/N2</f>
        <v>0.58486486486486489</v>
      </c>
      <c r="T2" s="45">
        <f>Q2/N2</f>
        <v>0.33405405405405403</v>
      </c>
      <c r="U2" s="45">
        <f>R2/N2</f>
        <v>8.1081081081081086E-2</v>
      </c>
      <c r="V2" s="33">
        <v>25</v>
      </c>
      <c r="W2" s="33">
        <v>30</v>
      </c>
      <c r="X2" s="33">
        <v>15</v>
      </c>
      <c r="Y2" s="33">
        <v>15</v>
      </c>
      <c r="Z2" s="33">
        <v>15</v>
      </c>
      <c r="AA2" s="33">
        <v>15</v>
      </c>
      <c r="AB2" s="33">
        <v>15</v>
      </c>
      <c r="AC2" s="33">
        <v>15</v>
      </c>
      <c r="AD2" s="33">
        <v>15</v>
      </c>
      <c r="AE2" s="33">
        <v>15</v>
      </c>
      <c r="AF2" s="33">
        <v>30</v>
      </c>
      <c r="AG2" s="33">
        <v>15</v>
      </c>
      <c r="AH2" s="33">
        <v>35</v>
      </c>
      <c r="AI2" s="33">
        <v>15</v>
      </c>
      <c r="AJ2" s="33">
        <v>15</v>
      </c>
      <c r="AK2" s="33">
        <v>15</v>
      </c>
      <c r="AL2" s="33">
        <v>15</v>
      </c>
      <c r="AM2" s="33">
        <v>15</v>
      </c>
      <c r="AN2" s="33">
        <v>15</v>
      </c>
      <c r="AO2" s="33">
        <v>8</v>
      </c>
      <c r="AP2" s="33">
        <v>8</v>
      </c>
      <c r="AQ2" s="33">
        <v>8</v>
      </c>
      <c r="AR2" s="33">
        <v>15</v>
      </c>
      <c r="AS2" s="33">
        <v>45</v>
      </c>
      <c r="AT2" s="33"/>
    </row>
    <row r="3" spans="1:46">
      <c r="A3" s="1" t="s">
        <v>76</v>
      </c>
      <c r="B3" s="1" t="s">
        <v>77</v>
      </c>
      <c r="C3" s="2" t="s">
        <v>78</v>
      </c>
      <c r="D3" s="1" t="s">
        <v>891</v>
      </c>
      <c r="E3" s="11">
        <v>43154</v>
      </c>
      <c r="F3" s="2" t="s">
        <v>697</v>
      </c>
      <c r="G3" s="11" t="s">
        <v>797</v>
      </c>
      <c r="H3" s="1">
        <v>11</v>
      </c>
      <c r="I3" s="1"/>
      <c r="J3" s="1"/>
      <c r="K3" s="1"/>
      <c r="L3" s="1">
        <v>1</v>
      </c>
      <c r="M3" s="1">
        <v>1</v>
      </c>
      <c r="N3" s="38">
        <f>(H3*'Posities per Display'!$G$2)+(I3*'Posities per Display'!$G$8)+(K3*'Posities per Display'!$G$7)+(J3*'Posities per Display'!$G$10)+(L3*('Posities per Display'!$G$9-45))</f>
        <v>925</v>
      </c>
      <c r="O3" s="38">
        <f>(M3*'Posities per Display'!$G$12)+(L3*('Posities per Display'!$G$9-45))</f>
        <v>135</v>
      </c>
      <c r="P3" s="43">
        <f t="shared" ref="P3:P21" si="0">N3-Q3-R3</f>
        <v>541</v>
      </c>
      <c r="Q3" s="1">
        <f t="shared" ref="Q3:Q21" si="1">W3+X3+Y3+Z3+AA3+AB3+AC3+AD3+AE3+AF3+AI3+AJ3+AK3+AL3+AM3+AN3+AO3+AP3+AQ3+AR3+AT3</f>
        <v>309</v>
      </c>
      <c r="R3" s="1">
        <f t="shared" ref="R3:R21" si="2">V3+AG3+AH3</f>
        <v>75</v>
      </c>
      <c r="S3" s="45">
        <f t="shared" ref="S3:S21" si="3">P3/N3</f>
        <v>0.58486486486486489</v>
      </c>
      <c r="T3" s="45">
        <f t="shared" ref="T3:T21" si="4">Q3/N3</f>
        <v>0.33405405405405403</v>
      </c>
      <c r="U3" s="45">
        <f t="shared" ref="U3:U21" si="5">R3/N3</f>
        <v>8.1081081081081086E-2</v>
      </c>
      <c r="V3" s="33">
        <v>25</v>
      </c>
      <c r="W3" s="33">
        <v>30</v>
      </c>
      <c r="X3" s="33">
        <v>15</v>
      </c>
      <c r="Y3" s="33">
        <v>15</v>
      </c>
      <c r="Z3" s="33">
        <v>15</v>
      </c>
      <c r="AA3" s="33">
        <v>15</v>
      </c>
      <c r="AB3" s="33">
        <v>15</v>
      </c>
      <c r="AC3" s="33">
        <v>15</v>
      </c>
      <c r="AD3" s="33">
        <v>15</v>
      </c>
      <c r="AE3" s="33">
        <v>15</v>
      </c>
      <c r="AF3" s="33">
        <v>30</v>
      </c>
      <c r="AG3" s="33">
        <v>15</v>
      </c>
      <c r="AH3" s="33">
        <v>35</v>
      </c>
      <c r="AI3" s="33">
        <v>15</v>
      </c>
      <c r="AJ3" s="33">
        <v>15</v>
      </c>
      <c r="AK3" s="33">
        <v>15</v>
      </c>
      <c r="AL3" s="33">
        <v>15</v>
      </c>
      <c r="AM3" s="33">
        <v>15</v>
      </c>
      <c r="AN3" s="33">
        <v>15</v>
      </c>
      <c r="AO3" s="33">
        <v>8</v>
      </c>
      <c r="AP3" s="33">
        <v>8</v>
      </c>
      <c r="AQ3" s="33">
        <v>8</v>
      </c>
      <c r="AR3" s="33">
        <v>15</v>
      </c>
      <c r="AS3" s="33">
        <v>45</v>
      </c>
      <c r="AT3" s="33"/>
    </row>
    <row r="4" spans="1:46">
      <c r="A4" s="1" t="s">
        <v>87</v>
      </c>
      <c r="B4" s="1" t="s">
        <v>77</v>
      </c>
      <c r="C4" s="2" t="s">
        <v>88</v>
      </c>
      <c r="D4" s="1" t="s">
        <v>892</v>
      </c>
      <c r="E4" s="12">
        <v>43160</v>
      </c>
      <c r="F4" s="2" t="s">
        <v>697</v>
      </c>
      <c r="G4" s="11" t="s">
        <v>797</v>
      </c>
      <c r="H4" s="1">
        <v>11</v>
      </c>
      <c r="I4" s="1"/>
      <c r="J4" s="1"/>
      <c r="K4" s="1"/>
      <c r="L4" s="1">
        <v>1</v>
      </c>
      <c r="M4" s="1">
        <v>1</v>
      </c>
      <c r="N4" s="38">
        <f>(H4*'Posities per Display'!$G$2)+(I4*'Posities per Display'!$G$8)+(K4*'Posities per Display'!$G$7)+(J4*'Posities per Display'!$G$10)+(L4*('Posities per Display'!$G$9-45))</f>
        <v>925</v>
      </c>
      <c r="O4" s="38">
        <f>(M4*'Posities per Display'!$G$12)+(L4*('Posities per Display'!$G$9-45))</f>
        <v>135</v>
      </c>
      <c r="P4" s="43">
        <f t="shared" si="0"/>
        <v>541</v>
      </c>
      <c r="Q4" s="1">
        <f t="shared" si="1"/>
        <v>309</v>
      </c>
      <c r="R4" s="1">
        <f t="shared" si="2"/>
        <v>75</v>
      </c>
      <c r="S4" s="45">
        <f t="shared" si="3"/>
        <v>0.58486486486486489</v>
      </c>
      <c r="T4" s="45">
        <f t="shared" si="4"/>
        <v>0.33405405405405403</v>
      </c>
      <c r="U4" s="45">
        <f t="shared" si="5"/>
        <v>8.1081081081081086E-2</v>
      </c>
      <c r="V4" s="33">
        <v>25</v>
      </c>
      <c r="W4" s="33">
        <v>30</v>
      </c>
      <c r="X4" s="33">
        <v>15</v>
      </c>
      <c r="Y4" s="33">
        <v>15</v>
      </c>
      <c r="Z4" s="33">
        <v>15</v>
      </c>
      <c r="AA4" s="33">
        <v>15</v>
      </c>
      <c r="AB4" s="33">
        <v>15</v>
      </c>
      <c r="AC4" s="33">
        <v>15</v>
      </c>
      <c r="AD4" s="33">
        <v>15</v>
      </c>
      <c r="AE4" s="33">
        <v>15</v>
      </c>
      <c r="AF4" s="33">
        <v>30</v>
      </c>
      <c r="AG4" s="33">
        <v>15</v>
      </c>
      <c r="AH4" s="33">
        <v>35</v>
      </c>
      <c r="AI4" s="33">
        <v>15</v>
      </c>
      <c r="AJ4" s="33">
        <v>15</v>
      </c>
      <c r="AK4" s="33">
        <v>15</v>
      </c>
      <c r="AL4" s="33">
        <v>15</v>
      </c>
      <c r="AM4" s="33">
        <v>15</v>
      </c>
      <c r="AN4" s="33">
        <v>15</v>
      </c>
      <c r="AO4" s="33">
        <v>8</v>
      </c>
      <c r="AP4" s="33">
        <v>8</v>
      </c>
      <c r="AQ4" s="33">
        <v>8</v>
      </c>
      <c r="AR4" s="33">
        <v>15</v>
      </c>
      <c r="AS4" s="33">
        <v>45</v>
      </c>
      <c r="AT4" s="33"/>
    </row>
    <row r="5" spans="1:46">
      <c r="A5" s="1" t="s">
        <v>93</v>
      </c>
      <c r="B5" s="1" t="s">
        <v>77</v>
      </c>
      <c r="C5" s="2" t="s">
        <v>94</v>
      </c>
      <c r="D5" s="2" t="s">
        <v>893</v>
      </c>
      <c r="E5" s="11">
        <v>43250</v>
      </c>
      <c r="F5" s="2" t="s">
        <v>697</v>
      </c>
      <c r="G5" s="11" t="s">
        <v>797</v>
      </c>
      <c r="H5" s="1">
        <v>11</v>
      </c>
      <c r="I5" s="1"/>
      <c r="J5" s="1"/>
      <c r="K5" s="1"/>
      <c r="L5" s="1">
        <v>1</v>
      </c>
      <c r="M5" s="1">
        <v>1</v>
      </c>
      <c r="N5" s="38">
        <f>(H5*'Posities per Display'!$G$2)+(I5*'Posities per Display'!$G$8)+(K5*'Posities per Display'!$G$7)+(J5*'Posities per Display'!$G$10)+(L5*('Posities per Display'!$G$9-45))</f>
        <v>925</v>
      </c>
      <c r="O5" s="38">
        <f>(M5*'Posities per Display'!$G$12)+(L5*('Posities per Display'!$G$9-45))</f>
        <v>135</v>
      </c>
      <c r="P5" s="43">
        <f t="shared" si="0"/>
        <v>541</v>
      </c>
      <c r="Q5" s="1">
        <f t="shared" si="1"/>
        <v>309</v>
      </c>
      <c r="R5" s="1">
        <f t="shared" si="2"/>
        <v>75</v>
      </c>
      <c r="S5" s="45">
        <f t="shared" si="3"/>
        <v>0.58486486486486489</v>
      </c>
      <c r="T5" s="45">
        <f t="shared" si="4"/>
        <v>0.33405405405405403</v>
      </c>
      <c r="U5" s="45">
        <f t="shared" si="5"/>
        <v>8.1081081081081086E-2</v>
      </c>
      <c r="V5" s="33">
        <v>25</v>
      </c>
      <c r="W5" s="33">
        <v>30</v>
      </c>
      <c r="X5" s="33">
        <v>15</v>
      </c>
      <c r="Y5" s="33">
        <v>15</v>
      </c>
      <c r="Z5" s="33">
        <v>15</v>
      </c>
      <c r="AA5" s="33">
        <v>15</v>
      </c>
      <c r="AB5" s="33">
        <v>15</v>
      </c>
      <c r="AC5" s="33">
        <v>15</v>
      </c>
      <c r="AD5" s="33">
        <v>15</v>
      </c>
      <c r="AE5" s="33">
        <v>15</v>
      </c>
      <c r="AF5" s="33">
        <v>30</v>
      </c>
      <c r="AG5" s="33">
        <v>15</v>
      </c>
      <c r="AH5" s="33">
        <v>35</v>
      </c>
      <c r="AI5" s="33">
        <v>15</v>
      </c>
      <c r="AJ5" s="33">
        <v>15</v>
      </c>
      <c r="AK5" s="33">
        <v>15</v>
      </c>
      <c r="AL5" s="33">
        <v>15</v>
      </c>
      <c r="AM5" s="33">
        <v>15</v>
      </c>
      <c r="AN5" s="33">
        <v>15</v>
      </c>
      <c r="AO5" s="33">
        <v>8</v>
      </c>
      <c r="AP5" s="33">
        <v>8</v>
      </c>
      <c r="AQ5" s="33">
        <v>8</v>
      </c>
      <c r="AR5" s="33">
        <v>15</v>
      </c>
      <c r="AS5" s="33">
        <v>45</v>
      </c>
      <c r="AT5" s="33"/>
    </row>
    <row r="6" spans="1:46">
      <c r="A6" s="1" t="s">
        <v>161</v>
      </c>
      <c r="B6" s="1" t="s">
        <v>77</v>
      </c>
      <c r="C6" s="2" t="s">
        <v>162</v>
      </c>
      <c r="D6" s="1" t="s">
        <v>894</v>
      </c>
      <c r="E6" s="12">
        <v>43137</v>
      </c>
      <c r="F6" s="2" t="s">
        <v>697</v>
      </c>
      <c r="G6" s="11" t="s">
        <v>797</v>
      </c>
      <c r="H6" s="1">
        <v>11</v>
      </c>
      <c r="I6" s="1"/>
      <c r="J6" s="1"/>
      <c r="K6" s="1"/>
      <c r="L6" s="1">
        <v>1</v>
      </c>
      <c r="M6" s="1">
        <v>1</v>
      </c>
      <c r="N6" s="38">
        <f>(H6*'Posities per Display'!$G$2)+(I6*'Posities per Display'!$G$8)+(K6*'Posities per Display'!$G$7)+(J6*'Posities per Display'!$G$10)+(L6*('Posities per Display'!$G$9-45))</f>
        <v>925</v>
      </c>
      <c r="O6" s="38">
        <f>(M6*'Posities per Display'!$G$12)+(L6*('Posities per Display'!$G$9-45))</f>
        <v>135</v>
      </c>
      <c r="P6" s="43">
        <f t="shared" si="0"/>
        <v>541</v>
      </c>
      <c r="Q6" s="1">
        <f t="shared" si="1"/>
        <v>309</v>
      </c>
      <c r="R6" s="1">
        <f t="shared" si="2"/>
        <v>75</v>
      </c>
      <c r="S6" s="45">
        <f t="shared" si="3"/>
        <v>0.58486486486486489</v>
      </c>
      <c r="T6" s="45">
        <f t="shared" si="4"/>
        <v>0.33405405405405403</v>
      </c>
      <c r="U6" s="45">
        <f t="shared" si="5"/>
        <v>8.1081081081081086E-2</v>
      </c>
      <c r="V6" s="33">
        <v>25</v>
      </c>
      <c r="W6" s="33">
        <v>30</v>
      </c>
      <c r="X6" s="33">
        <v>15</v>
      </c>
      <c r="Y6" s="33">
        <v>15</v>
      </c>
      <c r="Z6" s="33">
        <v>15</v>
      </c>
      <c r="AA6" s="33">
        <v>15</v>
      </c>
      <c r="AB6" s="33">
        <v>15</v>
      </c>
      <c r="AC6" s="33">
        <v>15</v>
      </c>
      <c r="AD6" s="33">
        <v>15</v>
      </c>
      <c r="AE6" s="33">
        <v>15</v>
      </c>
      <c r="AF6" s="33">
        <v>30</v>
      </c>
      <c r="AG6" s="33">
        <v>15</v>
      </c>
      <c r="AH6" s="33">
        <v>35</v>
      </c>
      <c r="AI6" s="33">
        <v>15</v>
      </c>
      <c r="AJ6" s="33">
        <v>15</v>
      </c>
      <c r="AK6" s="33">
        <v>15</v>
      </c>
      <c r="AL6" s="33">
        <v>15</v>
      </c>
      <c r="AM6" s="33">
        <v>15</v>
      </c>
      <c r="AN6" s="33">
        <v>15</v>
      </c>
      <c r="AO6" s="33">
        <v>8</v>
      </c>
      <c r="AP6" s="33">
        <v>8</v>
      </c>
      <c r="AQ6" s="33">
        <v>8</v>
      </c>
      <c r="AR6" s="33">
        <v>15</v>
      </c>
      <c r="AS6" s="33">
        <v>45</v>
      </c>
      <c r="AT6" s="33"/>
    </row>
    <row r="7" spans="1:46">
      <c r="A7" s="1" t="s">
        <v>213</v>
      </c>
      <c r="B7" s="1" t="s">
        <v>77</v>
      </c>
      <c r="C7" s="2" t="s">
        <v>214</v>
      </c>
      <c r="D7" s="1" t="s">
        <v>895</v>
      </c>
      <c r="E7" s="12">
        <v>42998</v>
      </c>
      <c r="F7" s="2" t="s">
        <v>896</v>
      </c>
      <c r="G7" s="11" t="s">
        <v>797</v>
      </c>
      <c r="H7" s="1">
        <v>11</v>
      </c>
      <c r="I7" s="1"/>
      <c r="J7" s="1"/>
      <c r="K7" s="1"/>
      <c r="L7" s="1">
        <v>1</v>
      </c>
      <c r="M7" s="1">
        <v>1</v>
      </c>
      <c r="N7" s="38">
        <f>(H7*'Posities per Display'!$G$2)+(I7*'Posities per Display'!$G$8)+(K7*'Posities per Display'!$G$7)+(J7*'Posities per Display'!$G$10)+(L7*('Posities per Display'!$G$9-45))</f>
        <v>925</v>
      </c>
      <c r="O7" s="38">
        <f>(M7*'Posities per Display'!$G$12)+(L7*('Posities per Display'!$G$9-45))</f>
        <v>135</v>
      </c>
      <c r="P7" s="43">
        <f t="shared" si="0"/>
        <v>541</v>
      </c>
      <c r="Q7" s="1">
        <f t="shared" si="1"/>
        <v>309</v>
      </c>
      <c r="R7" s="1">
        <f t="shared" si="2"/>
        <v>75</v>
      </c>
      <c r="S7" s="45">
        <f t="shared" si="3"/>
        <v>0.58486486486486489</v>
      </c>
      <c r="T7" s="45">
        <f t="shared" si="4"/>
        <v>0.33405405405405403</v>
      </c>
      <c r="U7" s="45">
        <f t="shared" si="5"/>
        <v>8.1081081081081086E-2</v>
      </c>
      <c r="V7" s="33">
        <v>25</v>
      </c>
      <c r="W7" s="33">
        <v>30</v>
      </c>
      <c r="X7" s="33">
        <v>15</v>
      </c>
      <c r="Y7" s="33">
        <v>15</v>
      </c>
      <c r="Z7" s="33">
        <v>15</v>
      </c>
      <c r="AA7" s="33">
        <v>15</v>
      </c>
      <c r="AB7" s="33">
        <v>15</v>
      </c>
      <c r="AC7" s="33">
        <v>15</v>
      </c>
      <c r="AD7" s="33">
        <v>15</v>
      </c>
      <c r="AE7" s="33">
        <v>15</v>
      </c>
      <c r="AF7" s="33">
        <v>30</v>
      </c>
      <c r="AG7" s="33">
        <v>15</v>
      </c>
      <c r="AH7" s="33">
        <v>35</v>
      </c>
      <c r="AI7" s="33">
        <v>15</v>
      </c>
      <c r="AJ7" s="33">
        <v>15</v>
      </c>
      <c r="AK7" s="33">
        <v>15</v>
      </c>
      <c r="AL7" s="33">
        <v>15</v>
      </c>
      <c r="AM7" s="33">
        <v>15</v>
      </c>
      <c r="AN7" s="33">
        <v>15</v>
      </c>
      <c r="AO7" s="33">
        <v>8</v>
      </c>
      <c r="AP7" s="33">
        <v>8</v>
      </c>
      <c r="AQ7" s="33">
        <v>8</v>
      </c>
      <c r="AR7" s="33">
        <v>15</v>
      </c>
      <c r="AS7" s="33">
        <v>45</v>
      </c>
      <c r="AT7" s="33"/>
    </row>
    <row r="8" spans="1:46">
      <c r="A8" s="1" t="s">
        <v>255</v>
      </c>
      <c r="B8" s="1" t="s">
        <v>77</v>
      </c>
      <c r="C8" s="2" t="s">
        <v>256</v>
      </c>
      <c r="D8" s="1" t="s">
        <v>868</v>
      </c>
      <c r="E8" s="12">
        <v>43130</v>
      </c>
      <c r="F8" s="2" t="s">
        <v>697</v>
      </c>
      <c r="G8" s="11" t="s">
        <v>797</v>
      </c>
      <c r="H8" s="1">
        <v>11</v>
      </c>
      <c r="I8" s="1"/>
      <c r="J8" s="1"/>
      <c r="K8" s="1"/>
      <c r="L8" s="1">
        <v>1</v>
      </c>
      <c r="M8" s="1">
        <v>1</v>
      </c>
      <c r="N8" s="38">
        <f>(H8*'Posities per Display'!$G$2)+(I8*'Posities per Display'!$G$8)+(K8*'Posities per Display'!$G$7)+(J8*'Posities per Display'!$G$10)+(L8*('Posities per Display'!$G$9-45))</f>
        <v>925</v>
      </c>
      <c r="O8" s="38">
        <f>(M8*'Posities per Display'!$G$12)+(L8*('Posities per Display'!$G$9-45))</f>
        <v>135</v>
      </c>
      <c r="P8" s="43">
        <f t="shared" si="0"/>
        <v>541</v>
      </c>
      <c r="Q8" s="1">
        <f t="shared" si="1"/>
        <v>309</v>
      </c>
      <c r="R8" s="1">
        <f t="shared" si="2"/>
        <v>75</v>
      </c>
      <c r="S8" s="45">
        <f t="shared" si="3"/>
        <v>0.58486486486486489</v>
      </c>
      <c r="T8" s="45">
        <f t="shared" si="4"/>
        <v>0.33405405405405403</v>
      </c>
      <c r="U8" s="45">
        <f t="shared" si="5"/>
        <v>8.1081081081081086E-2</v>
      </c>
      <c r="V8" s="33">
        <v>25</v>
      </c>
      <c r="W8" s="33">
        <v>30</v>
      </c>
      <c r="X8" s="33">
        <v>15</v>
      </c>
      <c r="Y8" s="33">
        <v>15</v>
      </c>
      <c r="Z8" s="33">
        <v>15</v>
      </c>
      <c r="AA8" s="33">
        <v>15</v>
      </c>
      <c r="AB8" s="33">
        <v>15</v>
      </c>
      <c r="AC8" s="33">
        <v>15</v>
      </c>
      <c r="AD8" s="33">
        <v>15</v>
      </c>
      <c r="AE8" s="33">
        <v>15</v>
      </c>
      <c r="AF8" s="33">
        <v>30</v>
      </c>
      <c r="AG8" s="33">
        <v>15</v>
      </c>
      <c r="AH8" s="33">
        <v>35</v>
      </c>
      <c r="AI8" s="33">
        <v>15</v>
      </c>
      <c r="AJ8" s="33">
        <v>15</v>
      </c>
      <c r="AK8" s="33">
        <v>15</v>
      </c>
      <c r="AL8" s="33">
        <v>15</v>
      </c>
      <c r="AM8" s="33">
        <v>15</v>
      </c>
      <c r="AN8" s="33">
        <v>15</v>
      </c>
      <c r="AO8" s="33">
        <v>8</v>
      </c>
      <c r="AP8" s="33">
        <v>8</v>
      </c>
      <c r="AQ8" s="33">
        <v>8</v>
      </c>
      <c r="AR8" s="33">
        <v>15</v>
      </c>
      <c r="AS8" s="33">
        <v>45</v>
      </c>
      <c r="AT8" s="33"/>
    </row>
    <row r="9" spans="1:46">
      <c r="A9" s="1" t="s">
        <v>319</v>
      </c>
      <c r="B9" s="1" t="s">
        <v>77</v>
      </c>
      <c r="C9" s="2" t="s">
        <v>320</v>
      </c>
      <c r="D9" s="1" t="s">
        <v>897</v>
      </c>
      <c r="E9" s="22">
        <v>43167</v>
      </c>
      <c r="F9" s="2" t="s">
        <v>697</v>
      </c>
      <c r="G9" s="11" t="s">
        <v>797</v>
      </c>
      <c r="H9" s="1">
        <v>11</v>
      </c>
      <c r="I9" s="1"/>
      <c r="J9" s="1"/>
      <c r="K9" s="1"/>
      <c r="L9" s="1">
        <v>1</v>
      </c>
      <c r="M9" s="1">
        <v>1</v>
      </c>
      <c r="N9" s="38">
        <f>(H9*'Posities per Display'!$G$2)+(I9*'Posities per Display'!$G$8)+(K9*'Posities per Display'!$G$7)+(J9*'Posities per Display'!$G$10)+(L9*('Posities per Display'!$G$9-45))</f>
        <v>925</v>
      </c>
      <c r="O9" s="38">
        <f>(M9*'Posities per Display'!$G$12)+(L9*('Posities per Display'!$G$9-45))</f>
        <v>135</v>
      </c>
      <c r="P9" s="43">
        <f t="shared" si="0"/>
        <v>541</v>
      </c>
      <c r="Q9" s="1">
        <f t="shared" si="1"/>
        <v>309</v>
      </c>
      <c r="R9" s="1">
        <f t="shared" si="2"/>
        <v>75</v>
      </c>
      <c r="S9" s="45">
        <f t="shared" si="3"/>
        <v>0.58486486486486489</v>
      </c>
      <c r="T9" s="45">
        <f t="shared" si="4"/>
        <v>0.33405405405405403</v>
      </c>
      <c r="U9" s="45">
        <f t="shared" si="5"/>
        <v>8.1081081081081086E-2</v>
      </c>
      <c r="V9" s="33">
        <v>25</v>
      </c>
      <c r="W9" s="33">
        <v>30</v>
      </c>
      <c r="X9" s="33">
        <v>15</v>
      </c>
      <c r="Y9" s="33">
        <v>15</v>
      </c>
      <c r="Z9" s="33">
        <v>15</v>
      </c>
      <c r="AA9" s="33">
        <v>15</v>
      </c>
      <c r="AB9" s="33">
        <v>15</v>
      </c>
      <c r="AC9" s="33">
        <v>15</v>
      </c>
      <c r="AD9" s="33">
        <v>15</v>
      </c>
      <c r="AE9" s="33">
        <v>15</v>
      </c>
      <c r="AF9" s="33">
        <v>30</v>
      </c>
      <c r="AG9" s="33">
        <v>15</v>
      </c>
      <c r="AH9" s="33">
        <v>35</v>
      </c>
      <c r="AI9" s="33">
        <v>15</v>
      </c>
      <c r="AJ9" s="33">
        <v>15</v>
      </c>
      <c r="AK9" s="33">
        <v>15</v>
      </c>
      <c r="AL9" s="33">
        <v>15</v>
      </c>
      <c r="AM9" s="33">
        <v>15</v>
      </c>
      <c r="AN9" s="33">
        <v>15</v>
      </c>
      <c r="AO9" s="33">
        <v>8</v>
      </c>
      <c r="AP9" s="33">
        <v>8</v>
      </c>
      <c r="AQ9" s="33">
        <v>8</v>
      </c>
      <c r="AR9" s="33">
        <v>15</v>
      </c>
      <c r="AS9" s="33">
        <v>45</v>
      </c>
      <c r="AT9" s="33"/>
    </row>
    <row r="10" spans="1:46">
      <c r="A10" s="1" t="s">
        <v>329</v>
      </c>
      <c r="B10" s="1" t="s">
        <v>77</v>
      </c>
      <c r="C10" s="2" t="s">
        <v>330</v>
      </c>
      <c r="D10" s="1" t="s">
        <v>898</v>
      </c>
      <c r="E10" s="12">
        <v>43154</v>
      </c>
      <c r="F10" s="2" t="s">
        <v>697</v>
      </c>
      <c r="G10" s="11" t="s">
        <v>797</v>
      </c>
      <c r="H10" s="1">
        <v>11</v>
      </c>
      <c r="I10" s="1"/>
      <c r="J10" s="1"/>
      <c r="K10" s="1"/>
      <c r="L10" s="1">
        <v>1</v>
      </c>
      <c r="M10" s="1">
        <v>1</v>
      </c>
      <c r="N10" s="38">
        <f>(H10*'Posities per Display'!$G$2)+(I10*'Posities per Display'!$G$8)+(K10*'Posities per Display'!$G$7)+(J10*'Posities per Display'!$G$10)+(L10*('Posities per Display'!$G$9-45))</f>
        <v>925</v>
      </c>
      <c r="O10" s="38">
        <f>(M10*'Posities per Display'!$G$12)+(L10*('Posities per Display'!$G$9-45))</f>
        <v>135</v>
      </c>
      <c r="P10" s="43">
        <f t="shared" si="0"/>
        <v>541</v>
      </c>
      <c r="Q10" s="1">
        <f t="shared" si="1"/>
        <v>309</v>
      </c>
      <c r="R10" s="1">
        <f t="shared" si="2"/>
        <v>75</v>
      </c>
      <c r="S10" s="45">
        <f t="shared" si="3"/>
        <v>0.58486486486486489</v>
      </c>
      <c r="T10" s="45">
        <f t="shared" si="4"/>
        <v>0.33405405405405403</v>
      </c>
      <c r="U10" s="45">
        <f t="shared" si="5"/>
        <v>8.1081081081081086E-2</v>
      </c>
      <c r="V10" s="33">
        <v>25</v>
      </c>
      <c r="W10" s="33">
        <v>30</v>
      </c>
      <c r="X10" s="33">
        <v>15</v>
      </c>
      <c r="Y10" s="33">
        <v>15</v>
      </c>
      <c r="Z10" s="33">
        <v>15</v>
      </c>
      <c r="AA10" s="33">
        <v>15</v>
      </c>
      <c r="AB10" s="33">
        <v>15</v>
      </c>
      <c r="AC10" s="33">
        <v>15</v>
      </c>
      <c r="AD10" s="33">
        <v>15</v>
      </c>
      <c r="AE10" s="33">
        <v>15</v>
      </c>
      <c r="AF10" s="33">
        <v>30</v>
      </c>
      <c r="AG10" s="33">
        <v>15</v>
      </c>
      <c r="AH10" s="33">
        <v>35</v>
      </c>
      <c r="AI10" s="33">
        <v>15</v>
      </c>
      <c r="AJ10" s="33">
        <v>15</v>
      </c>
      <c r="AK10" s="33">
        <v>15</v>
      </c>
      <c r="AL10" s="33">
        <v>15</v>
      </c>
      <c r="AM10" s="33">
        <v>15</v>
      </c>
      <c r="AN10" s="33">
        <v>15</v>
      </c>
      <c r="AO10" s="33">
        <v>8</v>
      </c>
      <c r="AP10" s="33">
        <v>8</v>
      </c>
      <c r="AQ10" s="33">
        <v>8</v>
      </c>
      <c r="AR10" s="33">
        <v>15</v>
      </c>
      <c r="AS10" s="33">
        <v>45</v>
      </c>
      <c r="AT10" s="33"/>
    </row>
    <row r="11" spans="1:46">
      <c r="A11" s="1" t="s">
        <v>383</v>
      </c>
      <c r="B11" s="1" t="s">
        <v>77</v>
      </c>
      <c r="C11" s="2" t="s">
        <v>384</v>
      </c>
      <c r="D11" s="1" t="s">
        <v>428</v>
      </c>
      <c r="E11" s="4"/>
      <c r="F11" s="2" t="s">
        <v>697</v>
      </c>
      <c r="G11" s="11" t="s">
        <v>797</v>
      </c>
      <c r="H11" s="1">
        <v>11</v>
      </c>
      <c r="I11" s="1"/>
      <c r="J11" s="1"/>
      <c r="K11" s="1"/>
      <c r="L11" s="1">
        <v>1</v>
      </c>
      <c r="M11" s="1">
        <v>1</v>
      </c>
      <c r="N11" s="38">
        <f>(H11*'Posities per Display'!$G$2)+(I11*'Posities per Display'!$G$8)+(K11*'Posities per Display'!$G$7)+(J11*'Posities per Display'!$G$10)+(L11*('Posities per Display'!$G$9-45))</f>
        <v>925</v>
      </c>
      <c r="O11" s="38">
        <f>(M11*'Posities per Display'!$G$12)+(L11*('Posities per Display'!$G$9-45))</f>
        <v>135</v>
      </c>
      <c r="P11" s="43">
        <f t="shared" si="0"/>
        <v>541</v>
      </c>
      <c r="Q11" s="1">
        <f t="shared" si="1"/>
        <v>309</v>
      </c>
      <c r="R11" s="1">
        <f t="shared" si="2"/>
        <v>75</v>
      </c>
      <c r="S11" s="45">
        <f t="shared" si="3"/>
        <v>0.58486486486486489</v>
      </c>
      <c r="T11" s="45">
        <f t="shared" si="4"/>
        <v>0.33405405405405403</v>
      </c>
      <c r="U11" s="45">
        <f t="shared" si="5"/>
        <v>8.1081081081081086E-2</v>
      </c>
      <c r="V11" s="33">
        <v>25</v>
      </c>
      <c r="W11" s="33">
        <v>30</v>
      </c>
      <c r="X11" s="33">
        <v>15</v>
      </c>
      <c r="Y11" s="33">
        <v>15</v>
      </c>
      <c r="Z11" s="33">
        <v>15</v>
      </c>
      <c r="AA11" s="33">
        <v>15</v>
      </c>
      <c r="AB11" s="33">
        <v>15</v>
      </c>
      <c r="AC11" s="33">
        <v>15</v>
      </c>
      <c r="AD11" s="33">
        <v>15</v>
      </c>
      <c r="AE11" s="33">
        <v>15</v>
      </c>
      <c r="AF11" s="33">
        <v>30</v>
      </c>
      <c r="AG11" s="33">
        <v>15</v>
      </c>
      <c r="AH11" s="33">
        <v>35</v>
      </c>
      <c r="AI11" s="33">
        <v>15</v>
      </c>
      <c r="AJ11" s="33">
        <v>15</v>
      </c>
      <c r="AK11" s="33">
        <v>15</v>
      </c>
      <c r="AL11" s="33">
        <v>15</v>
      </c>
      <c r="AM11" s="33">
        <v>15</v>
      </c>
      <c r="AN11" s="33">
        <v>15</v>
      </c>
      <c r="AO11" s="33">
        <v>8</v>
      </c>
      <c r="AP11" s="33">
        <v>8</v>
      </c>
      <c r="AQ11" s="33">
        <v>8</v>
      </c>
      <c r="AR11" s="33">
        <v>15</v>
      </c>
      <c r="AS11" s="33">
        <v>45</v>
      </c>
      <c r="AT11" s="33"/>
    </row>
    <row r="12" spans="1:46">
      <c r="A12" s="1" t="s">
        <v>387</v>
      </c>
      <c r="B12" s="1" t="s">
        <v>77</v>
      </c>
      <c r="C12" s="2" t="s">
        <v>388</v>
      </c>
      <c r="D12" s="1" t="s">
        <v>899</v>
      </c>
      <c r="E12" s="11">
        <v>43140</v>
      </c>
      <c r="F12" s="2" t="s">
        <v>697</v>
      </c>
      <c r="G12" s="11" t="s">
        <v>797</v>
      </c>
      <c r="H12" s="1">
        <v>11</v>
      </c>
      <c r="I12" s="1"/>
      <c r="J12" s="1"/>
      <c r="K12" s="1"/>
      <c r="L12" s="1">
        <v>1</v>
      </c>
      <c r="M12" s="1">
        <v>1</v>
      </c>
      <c r="N12" s="38">
        <f>(H12*'Posities per Display'!$G$2)+(I12*'Posities per Display'!$G$8)+(K12*'Posities per Display'!$G$7)+(J12*'Posities per Display'!$G$10)+(L12*('Posities per Display'!$G$9-45))</f>
        <v>925</v>
      </c>
      <c r="O12" s="38">
        <f>(M12*'Posities per Display'!$G$12)+(L12*('Posities per Display'!$G$9-45))</f>
        <v>135</v>
      </c>
      <c r="P12" s="43">
        <f t="shared" si="0"/>
        <v>541</v>
      </c>
      <c r="Q12" s="1">
        <f t="shared" si="1"/>
        <v>309</v>
      </c>
      <c r="R12" s="1">
        <f t="shared" si="2"/>
        <v>75</v>
      </c>
      <c r="S12" s="45">
        <f t="shared" si="3"/>
        <v>0.58486486486486489</v>
      </c>
      <c r="T12" s="45">
        <f t="shared" si="4"/>
        <v>0.33405405405405403</v>
      </c>
      <c r="U12" s="45">
        <f t="shared" si="5"/>
        <v>8.1081081081081086E-2</v>
      </c>
      <c r="V12" s="33">
        <v>25</v>
      </c>
      <c r="W12" s="33">
        <v>30</v>
      </c>
      <c r="X12" s="33">
        <v>15</v>
      </c>
      <c r="Y12" s="33">
        <v>15</v>
      </c>
      <c r="Z12" s="33">
        <v>15</v>
      </c>
      <c r="AA12" s="33">
        <v>15</v>
      </c>
      <c r="AB12" s="33">
        <v>15</v>
      </c>
      <c r="AC12" s="33">
        <v>15</v>
      </c>
      <c r="AD12" s="33">
        <v>15</v>
      </c>
      <c r="AE12" s="33">
        <v>15</v>
      </c>
      <c r="AF12" s="33">
        <v>30</v>
      </c>
      <c r="AG12" s="33">
        <v>15</v>
      </c>
      <c r="AH12" s="33">
        <v>35</v>
      </c>
      <c r="AI12" s="33">
        <v>15</v>
      </c>
      <c r="AJ12" s="33">
        <v>15</v>
      </c>
      <c r="AK12" s="33">
        <v>15</v>
      </c>
      <c r="AL12" s="33">
        <v>15</v>
      </c>
      <c r="AM12" s="33">
        <v>15</v>
      </c>
      <c r="AN12" s="33">
        <v>15</v>
      </c>
      <c r="AO12" s="33">
        <v>8</v>
      </c>
      <c r="AP12" s="33">
        <v>8</v>
      </c>
      <c r="AQ12" s="33">
        <v>8</v>
      </c>
      <c r="AR12" s="33">
        <v>15</v>
      </c>
      <c r="AS12" s="33">
        <v>45</v>
      </c>
      <c r="AT12" s="33"/>
    </row>
    <row r="13" spans="1:46">
      <c r="A13" s="1" t="s">
        <v>391</v>
      </c>
      <c r="B13" s="1" t="s">
        <v>77</v>
      </c>
      <c r="C13" s="2" t="s">
        <v>392</v>
      </c>
      <c r="D13" s="1" t="s">
        <v>900</v>
      </c>
      <c r="E13" s="11">
        <v>43165</v>
      </c>
      <c r="F13" s="2" t="s">
        <v>697</v>
      </c>
      <c r="G13" s="11" t="s">
        <v>797</v>
      </c>
      <c r="H13" s="1">
        <v>11</v>
      </c>
      <c r="I13" s="1"/>
      <c r="J13" s="1"/>
      <c r="K13" s="1"/>
      <c r="L13" s="1">
        <v>1</v>
      </c>
      <c r="M13" s="1">
        <v>1</v>
      </c>
      <c r="N13" s="38">
        <f>(H13*'Posities per Display'!$G$2)+(I13*'Posities per Display'!$G$8)+(K13*'Posities per Display'!$G$7)+(J13*'Posities per Display'!$G$10)+(L13*('Posities per Display'!$G$9-45))</f>
        <v>925</v>
      </c>
      <c r="O13" s="38">
        <f>(M13*'Posities per Display'!$G$12)+(L13*('Posities per Display'!$G$9-45))</f>
        <v>135</v>
      </c>
      <c r="P13" s="43">
        <f t="shared" si="0"/>
        <v>541</v>
      </c>
      <c r="Q13" s="1">
        <f t="shared" si="1"/>
        <v>309</v>
      </c>
      <c r="R13" s="1">
        <f t="shared" si="2"/>
        <v>75</v>
      </c>
      <c r="S13" s="45">
        <f t="shared" si="3"/>
        <v>0.58486486486486489</v>
      </c>
      <c r="T13" s="45">
        <f t="shared" si="4"/>
        <v>0.33405405405405403</v>
      </c>
      <c r="U13" s="45">
        <f t="shared" si="5"/>
        <v>8.1081081081081086E-2</v>
      </c>
      <c r="V13" s="33">
        <v>25</v>
      </c>
      <c r="W13" s="33">
        <v>30</v>
      </c>
      <c r="X13" s="33">
        <v>15</v>
      </c>
      <c r="Y13" s="33">
        <v>15</v>
      </c>
      <c r="Z13" s="33">
        <v>15</v>
      </c>
      <c r="AA13" s="33">
        <v>15</v>
      </c>
      <c r="AB13" s="33">
        <v>15</v>
      </c>
      <c r="AC13" s="33">
        <v>15</v>
      </c>
      <c r="AD13" s="33">
        <v>15</v>
      </c>
      <c r="AE13" s="33">
        <v>15</v>
      </c>
      <c r="AF13" s="33">
        <v>30</v>
      </c>
      <c r="AG13" s="33">
        <v>15</v>
      </c>
      <c r="AH13" s="33">
        <v>35</v>
      </c>
      <c r="AI13" s="33">
        <v>15</v>
      </c>
      <c r="AJ13" s="33">
        <v>15</v>
      </c>
      <c r="AK13" s="33">
        <v>15</v>
      </c>
      <c r="AL13" s="33">
        <v>15</v>
      </c>
      <c r="AM13" s="33">
        <v>15</v>
      </c>
      <c r="AN13" s="33">
        <v>15</v>
      </c>
      <c r="AO13" s="33">
        <v>8</v>
      </c>
      <c r="AP13" s="33">
        <v>8</v>
      </c>
      <c r="AQ13" s="33">
        <v>8</v>
      </c>
      <c r="AR13" s="33">
        <v>15</v>
      </c>
      <c r="AS13" s="33">
        <v>45</v>
      </c>
      <c r="AT13" s="33"/>
    </row>
    <row r="14" spans="1:46">
      <c r="A14" s="1" t="s">
        <v>427</v>
      </c>
      <c r="B14" s="1" t="s">
        <v>77</v>
      </c>
      <c r="C14" s="2" t="s">
        <v>428</v>
      </c>
      <c r="D14" s="1"/>
      <c r="E14" s="14" t="s">
        <v>901</v>
      </c>
      <c r="F14" s="2" t="s">
        <v>697</v>
      </c>
      <c r="G14" s="11" t="s">
        <v>797</v>
      </c>
      <c r="H14" s="1">
        <v>11</v>
      </c>
      <c r="I14" s="1"/>
      <c r="J14" s="1"/>
      <c r="K14" s="1"/>
      <c r="L14" s="1">
        <v>1</v>
      </c>
      <c r="M14" s="1">
        <v>1</v>
      </c>
      <c r="N14" s="38">
        <f>(H14*'Posities per Display'!$G$2)+(I14*'Posities per Display'!$G$8)+(K14*'Posities per Display'!$G$7)+(J14*'Posities per Display'!$G$10)+(L14*('Posities per Display'!$G$9-45))</f>
        <v>925</v>
      </c>
      <c r="O14" s="38">
        <f>(M14*'Posities per Display'!$G$12)+(L14*('Posities per Display'!$G$9-45))</f>
        <v>135</v>
      </c>
      <c r="P14" s="43">
        <f t="shared" si="0"/>
        <v>541</v>
      </c>
      <c r="Q14" s="1">
        <f t="shared" si="1"/>
        <v>309</v>
      </c>
      <c r="R14" s="1">
        <f t="shared" si="2"/>
        <v>75</v>
      </c>
      <c r="S14" s="45">
        <f t="shared" si="3"/>
        <v>0.58486486486486489</v>
      </c>
      <c r="T14" s="45">
        <f t="shared" si="4"/>
        <v>0.33405405405405403</v>
      </c>
      <c r="U14" s="45">
        <f t="shared" si="5"/>
        <v>8.1081081081081086E-2</v>
      </c>
      <c r="V14" s="33">
        <v>25</v>
      </c>
      <c r="W14" s="33">
        <v>30</v>
      </c>
      <c r="X14" s="33">
        <v>15</v>
      </c>
      <c r="Y14" s="33">
        <v>15</v>
      </c>
      <c r="Z14" s="33">
        <v>15</v>
      </c>
      <c r="AA14" s="33">
        <v>15</v>
      </c>
      <c r="AB14" s="33">
        <v>15</v>
      </c>
      <c r="AC14" s="33">
        <v>15</v>
      </c>
      <c r="AD14" s="33">
        <v>15</v>
      </c>
      <c r="AE14" s="33">
        <v>15</v>
      </c>
      <c r="AF14" s="33">
        <v>30</v>
      </c>
      <c r="AG14" s="33">
        <v>15</v>
      </c>
      <c r="AH14" s="33">
        <v>35</v>
      </c>
      <c r="AI14" s="33">
        <v>15</v>
      </c>
      <c r="AJ14" s="33">
        <v>15</v>
      </c>
      <c r="AK14" s="33">
        <v>15</v>
      </c>
      <c r="AL14" s="33">
        <v>15</v>
      </c>
      <c r="AM14" s="33">
        <v>15</v>
      </c>
      <c r="AN14" s="33">
        <v>15</v>
      </c>
      <c r="AO14" s="33">
        <v>8</v>
      </c>
      <c r="AP14" s="33">
        <v>8</v>
      </c>
      <c r="AQ14" s="33">
        <v>8</v>
      </c>
      <c r="AR14" s="33">
        <v>15</v>
      </c>
      <c r="AS14" s="33">
        <v>45</v>
      </c>
      <c r="AT14" s="33"/>
    </row>
    <row r="15" spans="1:46">
      <c r="A15" s="1" t="s">
        <v>475</v>
      </c>
      <c r="B15" s="1" t="s">
        <v>77</v>
      </c>
      <c r="C15" s="2" t="s">
        <v>476</v>
      </c>
      <c r="D15" s="1" t="s">
        <v>394</v>
      </c>
      <c r="E15" s="11">
        <v>43147</v>
      </c>
      <c r="F15" s="2" t="s">
        <v>697</v>
      </c>
      <c r="G15" s="11" t="s">
        <v>797</v>
      </c>
      <c r="H15" s="1">
        <v>11</v>
      </c>
      <c r="I15" s="1"/>
      <c r="J15" s="1"/>
      <c r="K15" s="1"/>
      <c r="L15" s="1">
        <v>1</v>
      </c>
      <c r="M15" s="1">
        <v>1</v>
      </c>
      <c r="N15" s="38">
        <f>(H15*'Posities per Display'!$G$2)+(I15*'Posities per Display'!$G$8)+(K15*'Posities per Display'!$G$7)+(J15*'Posities per Display'!$G$10)+(L15*('Posities per Display'!$G$9-45))</f>
        <v>925</v>
      </c>
      <c r="O15" s="38">
        <f>(M15*'Posities per Display'!$G$12)+(L15*('Posities per Display'!$G$9-45))</f>
        <v>135</v>
      </c>
      <c r="P15" s="43">
        <f t="shared" si="0"/>
        <v>541</v>
      </c>
      <c r="Q15" s="1">
        <f t="shared" si="1"/>
        <v>309</v>
      </c>
      <c r="R15" s="1">
        <f t="shared" si="2"/>
        <v>75</v>
      </c>
      <c r="S15" s="45">
        <f t="shared" si="3"/>
        <v>0.58486486486486489</v>
      </c>
      <c r="T15" s="45">
        <f t="shared" si="4"/>
        <v>0.33405405405405403</v>
      </c>
      <c r="U15" s="45">
        <f t="shared" si="5"/>
        <v>8.1081081081081086E-2</v>
      </c>
      <c r="V15" s="33">
        <v>25</v>
      </c>
      <c r="W15" s="33">
        <v>30</v>
      </c>
      <c r="X15" s="33">
        <v>15</v>
      </c>
      <c r="Y15" s="33">
        <v>15</v>
      </c>
      <c r="Z15" s="33">
        <v>15</v>
      </c>
      <c r="AA15" s="33">
        <v>15</v>
      </c>
      <c r="AB15" s="33">
        <v>15</v>
      </c>
      <c r="AC15" s="33">
        <v>15</v>
      </c>
      <c r="AD15" s="33">
        <v>15</v>
      </c>
      <c r="AE15" s="33">
        <v>15</v>
      </c>
      <c r="AF15" s="33">
        <v>30</v>
      </c>
      <c r="AG15" s="33">
        <v>15</v>
      </c>
      <c r="AH15" s="33">
        <v>35</v>
      </c>
      <c r="AI15" s="33">
        <v>15</v>
      </c>
      <c r="AJ15" s="33">
        <v>15</v>
      </c>
      <c r="AK15" s="33">
        <v>15</v>
      </c>
      <c r="AL15" s="33">
        <v>15</v>
      </c>
      <c r="AM15" s="33">
        <v>15</v>
      </c>
      <c r="AN15" s="33">
        <v>15</v>
      </c>
      <c r="AO15" s="33">
        <v>8</v>
      </c>
      <c r="AP15" s="33">
        <v>8</v>
      </c>
      <c r="AQ15" s="33">
        <v>8</v>
      </c>
      <c r="AR15" s="33">
        <v>15</v>
      </c>
      <c r="AS15" s="33">
        <v>45</v>
      </c>
      <c r="AT15" s="33"/>
    </row>
    <row r="16" spans="1:46">
      <c r="A16" s="1" t="s">
        <v>510</v>
      </c>
      <c r="B16" s="1" t="s">
        <v>77</v>
      </c>
      <c r="C16" s="2" t="s">
        <v>511</v>
      </c>
      <c r="D16" s="1" t="s">
        <v>902</v>
      </c>
      <c r="E16" s="11">
        <v>42986</v>
      </c>
      <c r="F16" s="2" t="s">
        <v>697</v>
      </c>
      <c r="G16" s="11" t="s">
        <v>797</v>
      </c>
      <c r="H16" s="1">
        <v>11</v>
      </c>
      <c r="I16" s="1"/>
      <c r="J16" s="1"/>
      <c r="K16" s="1"/>
      <c r="L16" s="1">
        <v>1</v>
      </c>
      <c r="M16" s="1">
        <v>1</v>
      </c>
      <c r="N16" s="38">
        <f>(H16*'Posities per Display'!$G$2)+(I16*'Posities per Display'!$G$8)+(K16*'Posities per Display'!$G$7)+(J16*'Posities per Display'!$G$10)+(L16*('Posities per Display'!$G$9-45))</f>
        <v>925</v>
      </c>
      <c r="O16" s="38">
        <f>(M16*'Posities per Display'!$G$12)+(L16*('Posities per Display'!$G$9-45))</f>
        <v>135</v>
      </c>
      <c r="P16" s="43">
        <f t="shared" si="0"/>
        <v>541</v>
      </c>
      <c r="Q16" s="1">
        <f t="shared" si="1"/>
        <v>309</v>
      </c>
      <c r="R16" s="1">
        <f t="shared" si="2"/>
        <v>75</v>
      </c>
      <c r="S16" s="45">
        <f t="shared" si="3"/>
        <v>0.58486486486486489</v>
      </c>
      <c r="T16" s="45">
        <f t="shared" si="4"/>
        <v>0.33405405405405403</v>
      </c>
      <c r="U16" s="45">
        <f t="shared" si="5"/>
        <v>8.1081081081081086E-2</v>
      </c>
      <c r="V16" s="33">
        <v>25</v>
      </c>
      <c r="W16" s="33">
        <v>30</v>
      </c>
      <c r="X16" s="33">
        <v>15</v>
      </c>
      <c r="Y16" s="33">
        <v>15</v>
      </c>
      <c r="Z16" s="33">
        <v>15</v>
      </c>
      <c r="AA16" s="33">
        <v>15</v>
      </c>
      <c r="AB16" s="33">
        <v>15</v>
      </c>
      <c r="AC16" s="33">
        <v>15</v>
      </c>
      <c r="AD16" s="33">
        <v>15</v>
      </c>
      <c r="AE16" s="33">
        <v>15</v>
      </c>
      <c r="AF16" s="33">
        <v>30</v>
      </c>
      <c r="AG16" s="33">
        <v>15</v>
      </c>
      <c r="AH16" s="33">
        <v>35</v>
      </c>
      <c r="AI16" s="33">
        <v>15</v>
      </c>
      <c r="AJ16" s="33">
        <v>15</v>
      </c>
      <c r="AK16" s="33">
        <v>15</v>
      </c>
      <c r="AL16" s="33">
        <v>15</v>
      </c>
      <c r="AM16" s="33">
        <v>15</v>
      </c>
      <c r="AN16" s="33">
        <v>15</v>
      </c>
      <c r="AO16" s="33">
        <v>8</v>
      </c>
      <c r="AP16" s="33">
        <v>8</v>
      </c>
      <c r="AQ16" s="33">
        <v>8</v>
      </c>
      <c r="AR16" s="33">
        <v>15</v>
      </c>
      <c r="AS16" s="33">
        <v>45</v>
      </c>
      <c r="AT16" s="33"/>
    </row>
    <row r="17" spans="1:46">
      <c r="A17" s="1" t="s">
        <v>512</v>
      </c>
      <c r="B17" s="1" t="s">
        <v>77</v>
      </c>
      <c r="C17" s="2" t="s">
        <v>513</v>
      </c>
      <c r="D17" s="1" t="s">
        <v>903</v>
      </c>
      <c r="E17" s="11">
        <v>43202</v>
      </c>
      <c r="F17" s="2" t="s">
        <v>697</v>
      </c>
      <c r="G17" s="11" t="s">
        <v>797</v>
      </c>
      <c r="H17" s="1">
        <v>11</v>
      </c>
      <c r="I17" s="1"/>
      <c r="J17" s="1"/>
      <c r="K17" s="1"/>
      <c r="L17" s="1">
        <v>1</v>
      </c>
      <c r="M17" s="1">
        <v>1</v>
      </c>
      <c r="N17" s="38">
        <f>(H17*'Posities per Display'!$G$2)+(I17*'Posities per Display'!$G$8)+(K17*'Posities per Display'!$G$7)+(J17*'Posities per Display'!$G$10)+(L17*('Posities per Display'!$G$9-45))</f>
        <v>925</v>
      </c>
      <c r="O17" s="38">
        <f>(M17*'Posities per Display'!$G$12)+(L17*('Posities per Display'!$G$9-45))</f>
        <v>135</v>
      </c>
      <c r="P17" s="43">
        <f t="shared" si="0"/>
        <v>541</v>
      </c>
      <c r="Q17" s="1">
        <f t="shared" si="1"/>
        <v>309</v>
      </c>
      <c r="R17" s="1">
        <f t="shared" si="2"/>
        <v>75</v>
      </c>
      <c r="S17" s="45">
        <f t="shared" si="3"/>
        <v>0.58486486486486489</v>
      </c>
      <c r="T17" s="45">
        <f t="shared" si="4"/>
        <v>0.33405405405405403</v>
      </c>
      <c r="U17" s="45">
        <f t="shared" si="5"/>
        <v>8.1081081081081086E-2</v>
      </c>
      <c r="V17" s="33">
        <v>25</v>
      </c>
      <c r="W17" s="33">
        <v>30</v>
      </c>
      <c r="X17" s="33">
        <v>15</v>
      </c>
      <c r="Y17" s="33">
        <v>15</v>
      </c>
      <c r="Z17" s="33">
        <v>15</v>
      </c>
      <c r="AA17" s="33">
        <v>15</v>
      </c>
      <c r="AB17" s="33">
        <v>15</v>
      </c>
      <c r="AC17" s="33">
        <v>15</v>
      </c>
      <c r="AD17" s="33">
        <v>15</v>
      </c>
      <c r="AE17" s="33">
        <v>15</v>
      </c>
      <c r="AF17" s="33">
        <v>30</v>
      </c>
      <c r="AG17" s="33">
        <v>15</v>
      </c>
      <c r="AH17" s="33">
        <v>35</v>
      </c>
      <c r="AI17" s="33">
        <v>15</v>
      </c>
      <c r="AJ17" s="33">
        <v>15</v>
      </c>
      <c r="AK17" s="33">
        <v>15</v>
      </c>
      <c r="AL17" s="33">
        <v>15</v>
      </c>
      <c r="AM17" s="33">
        <v>15</v>
      </c>
      <c r="AN17" s="33">
        <v>15</v>
      </c>
      <c r="AO17" s="33">
        <v>8</v>
      </c>
      <c r="AP17" s="33">
        <v>8</v>
      </c>
      <c r="AQ17" s="33">
        <v>8</v>
      </c>
      <c r="AR17" s="33">
        <v>15</v>
      </c>
      <c r="AS17" s="33">
        <v>45</v>
      </c>
      <c r="AT17" s="33"/>
    </row>
    <row r="18" spans="1:46">
      <c r="A18" s="1" t="s">
        <v>520</v>
      </c>
      <c r="B18" s="1" t="s">
        <v>77</v>
      </c>
      <c r="C18" s="2" t="s">
        <v>521</v>
      </c>
      <c r="D18" s="1" t="s">
        <v>904</v>
      </c>
      <c r="E18" s="11">
        <v>43133</v>
      </c>
      <c r="F18" s="2" t="s">
        <v>697</v>
      </c>
      <c r="G18" s="11" t="s">
        <v>797</v>
      </c>
      <c r="H18" s="1">
        <v>11</v>
      </c>
      <c r="I18" s="1"/>
      <c r="J18" s="1"/>
      <c r="K18" s="1"/>
      <c r="L18" s="1">
        <v>1</v>
      </c>
      <c r="M18" s="1">
        <v>1</v>
      </c>
      <c r="N18" s="38">
        <f>(H18*'Posities per Display'!$G$2)+(I18*'Posities per Display'!$G$8)+(K18*'Posities per Display'!$G$7)+(J18*'Posities per Display'!$G$10)+(L18*('Posities per Display'!$G$9-45))</f>
        <v>925</v>
      </c>
      <c r="O18" s="38">
        <f>(M18*'Posities per Display'!$G$12)+(L18*('Posities per Display'!$G$9-45))</f>
        <v>135</v>
      </c>
      <c r="P18" s="43">
        <f t="shared" si="0"/>
        <v>541</v>
      </c>
      <c r="Q18" s="1">
        <f t="shared" si="1"/>
        <v>309</v>
      </c>
      <c r="R18" s="1">
        <f t="shared" si="2"/>
        <v>75</v>
      </c>
      <c r="S18" s="45">
        <f t="shared" si="3"/>
        <v>0.58486486486486489</v>
      </c>
      <c r="T18" s="45">
        <f t="shared" si="4"/>
        <v>0.33405405405405403</v>
      </c>
      <c r="U18" s="45">
        <f t="shared" si="5"/>
        <v>8.1081081081081086E-2</v>
      </c>
      <c r="V18" s="33">
        <v>25</v>
      </c>
      <c r="W18" s="33">
        <v>30</v>
      </c>
      <c r="X18" s="33">
        <v>15</v>
      </c>
      <c r="Y18" s="33">
        <v>15</v>
      </c>
      <c r="Z18" s="33">
        <v>15</v>
      </c>
      <c r="AA18" s="33">
        <v>15</v>
      </c>
      <c r="AB18" s="33">
        <v>15</v>
      </c>
      <c r="AC18" s="33">
        <v>15</v>
      </c>
      <c r="AD18" s="33">
        <v>15</v>
      </c>
      <c r="AE18" s="33">
        <v>15</v>
      </c>
      <c r="AF18" s="33">
        <v>30</v>
      </c>
      <c r="AG18" s="33">
        <v>15</v>
      </c>
      <c r="AH18" s="33">
        <v>35</v>
      </c>
      <c r="AI18" s="33">
        <v>15</v>
      </c>
      <c r="AJ18" s="33">
        <v>15</v>
      </c>
      <c r="AK18" s="33">
        <v>15</v>
      </c>
      <c r="AL18" s="33">
        <v>15</v>
      </c>
      <c r="AM18" s="33">
        <v>15</v>
      </c>
      <c r="AN18" s="33">
        <v>15</v>
      </c>
      <c r="AO18" s="33">
        <v>8</v>
      </c>
      <c r="AP18" s="33">
        <v>8</v>
      </c>
      <c r="AQ18" s="33">
        <v>8</v>
      </c>
      <c r="AR18" s="33">
        <v>15</v>
      </c>
      <c r="AS18" s="33">
        <v>45</v>
      </c>
      <c r="AT18" s="33"/>
    </row>
    <row r="19" spans="1:46">
      <c r="A19" s="1" t="s">
        <v>522</v>
      </c>
      <c r="B19" s="1" t="s">
        <v>77</v>
      </c>
      <c r="C19" s="2" t="s">
        <v>523</v>
      </c>
      <c r="D19" s="1" t="s">
        <v>905</v>
      </c>
      <c r="E19" s="11">
        <v>43454</v>
      </c>
      <c r="F19" s="2" t="s">
        <v>697</v>
      </c>
      <c r="G19" s="11" t="s">
        <v>797</v>
      </c>
      <c r="H19" s="1">
        <v>11</v>
      </c>
      <c r="I19" s="1"/>
      <c r="J19" s="1"/>
      <c r="K19" s="1"/>
      <c r="L19" s="1">
        <v>1</v>
      </c>
      <c r="M19" s="1">
        <v>1</v>
      </c>
      <c r="N19" s="38">
        <f>(H19*'Posities per Display'!$G$2)+(I19*'Posities per Display'!$G$8)+(K19*'Posities per Display'!$G$7)+(J19*'Posities per Display'!$G$10)+(L19*('Posities per Display'!$G$9-45))</f>
        <v>925</v>
      </c>
      <c r="O19" s="38">
        <f>(M19*'Posities per Display'!$G$12)+(L19*('Posities per Display'!$G$9-45))</f>
        <v>135</v>
      </c>
      <c r="P19" s="43">
        <f t="shared" si="0"/>
        <v>541</v>
      </c>
      <c r="Q19" s="1">
        <f t="shared" si="1"/>
        <v>309</v>
      </c>
      <c r="R19" s="1">
        <f t="shared" si="2"/>
        <v>75</v>
      </c>
      <c r="S19" s="45">
        <f t="shared" si="3"/>
        <v>0.58486486486486489</v>
      </c>
      <c r="T19" s="45">
        <f t="shared" si="4"/>
        <v>0.33405405405405403</v>
      </c>
      <c r="U19" s="45">
        <f t="shared" si="5"/>
        <v>8.1081081081081086E-2</v>
      </c>
      <c r="V19" s="33">
        <v>25</v>
      </c>
      <c r="W19" s="33">
        <v>30</v>
      </c>
      <c r="X19" s="33">
        <v>15</v>
      </c>
      <c r="Y19" s="33">
        <v>15</v>
      </c>
      <c r="Z19" s="33">
        <v>15</v>
      </c>
      <c r="AA19" s="33">
        <v>15</v>
      </c>
      <c r="AB19" s="33">
        <v>15</v>
      </c>
      <c r="AC19" s="33">
        <v>15</v>
      </c>
      <c r="AD19" s="33">
        <v>15</v>
      </c>
      <c r="AE19" s="33">
        <v>15</v>
      </c>
      <c r="AF19" s="33">
        <v>30</v>
      </c>
      <c r="AG19" s="33">
        <v>15</v>
      </c>
      <c r="AH19" s="33">
        <v>35</v>
      </c>
      <c r="AI19" s="33">
        <v>15</v>
      </c>
      <c r="AJ19" s="33">
        <v>15</v>
      </c>
      <c r="AK19" s="33">
        <v>15</v>
      </c>
      <c r="AL19" s="33">
        <v>15</v>
      </c>
      <c r="AM19" s="33">
        <v>15</v>
      </c>
      <c r="AN19" s="33">
        <v>15</v>
      </c>
      <c r="AO19" s="33">
        <v>8</v>
      </c>
      <c r="AP19" s="33">
        <v>8</v>
      </c>
      <c r="AQ19" s="33">
        <v>8</v>
      </c>
      <c r="AR19" s="33">
        <v>15</v>
      </c>
      <c r="AS19" s="33">
        <v>45</v>
      </c>
      <c r="AT19" s="33"/>
    </row>
    <row r="20" spans="1:46">
      <c r="A20" s="1" t="s">
        <v>97</v>
      </c>
      <c r="B20" s="1" t="s">
        <v>98</v>
      </c>
      <c r="C20" s="2" t="s">
        <v>99</v>
      </c>
      <c r="D20" s="1" t="s">
        <v>906</v>
      </c>
      <c r="E20" s="12">
        <v>43180</v>
      </c>
      <c r="F20" s="2" t="s">
        <v>697</v>
      </c>
      <c r="G20" s="11" t="s">
        <v>797</v>
      </c>
      <c r="H20" s="1">
        <v>11</v>
      </c>
      <c r="I20" s="1"/>
      <c r="J20" s="1"/>
      <c r="K20" s="1"/>
      <c r="L20" s="1">
        <v>1</v>
      </c>
      <c r="M20" s="1">
        <v>1</v>
      </c>
      <c r="N20" s="38">
        <f>(H20*'Posities per Display'!$G$2)+(I20*'Posities per Display'!$G$8)+(K20*'Posities per Display'!$G$7)+(J20*'Posities per Display'!$G$10)+(L20*('Posities per Display'!$G$9-45))</f>
        <v>925</v>
      </c>
      <c r="O20" s="38">
        <f>(M20*'Posities per Display'!$G$12)+(L20*('Posities per Display'!$G$9-45))</f>
        <v>135</v>
      </c>
      <c r="P20" s="43">
        <f t="shared" si="0"/>
        <v>541</v>
      </c>
      <c r="Q20" s="1">
        <f t="shared" si="1"/>
        <v>309</v>
      </c>
      <c r="R20" s="1">
        <f t="shared" si="2"/>
        <v>75</v>
      </c>
      <c r="S20" s="45">
        <f t="shared" si="3"/>
        <v>0.58486486486486489</v>
      </c>
      <c r="T20" s="45">
        <f t="shared" si="4"/>
        <v>0.33405405405405403</v>
      </c>
      <c r="U20" s="45">
        <f t="shared" si="5"/>
        <v>8.1081081081081086E-2</v>
      </c>
      <c r="V20" s="33">
        <v>25</v>
      </c>
      <c r="W20" s="33">
        <v>30</v>
      </c>
      <c r="X20" s="33">
        <v>15</v>
      </c>
      <c r="Y20" s="33">
        <v>15</v>
      </c>
      <c r="Z20" s="33">
        <v>15</v>
      </c>
      <c r="AA20" s="33">
        <v>15</v>
      </c>
      <c r="AB20" s="33">
        <v>15</v>
      </c>
      <c r="AC20" s="33">
        <v>15</v>
      </c>
      <c r="AD20" s="33">
        <v>15</v>
      </c>
      <c r="AE20" s="33">
        <v>15</v>
      </c>
      <c r="AF20" s="33">
        <v>30</v>
      </c>
      <c r="AG20" s="33">
        <v>15</v>
      </c>
      <c r="AH20" s="33">
        <v>35</v>
      </c>
      <c r="AI20" s="33">
        <v>15</v>
      </c>
      <c r="AJ20" s="33">
        <v>15</v>
      </c>
      <c r="AK20" s="33">
        <v>15</v>
      </c>
      <c r="AL20" s="33">
        <v>15</v>
      </c>
      <c r="AM20" s="33">
        <v>15</v>
      </c>
      <c r="AN20" s="33">
        <v>15</v>
      </c>
      <c r="AO20" s="33">
        <v>8</v>
      </c>
      <c r="AP20" s="33">
        <v>8</v>
      </c>
      <c r="AQ20" s="33">
        <v>8</v>
      </c>
      <c r="AR20" s="33">
        <v>15</v>
      </c>
      <c r="AS20" s="33">
        <v>45</v>
      </c>
      <c r="AT20" s="33"/>
    </row>
    <row r="21" spans="1:46">
      <c r="A21" s="1" t="s">
        <v>359</v>
      </c>
      <c r="B21" s="1" t="s">
        <v>98</v>
      </c>
      <c r="C21" s="2" t="s">
        <v>360</v>
      </c>
      <c r="D21" s="1" t="s">
        <v>907</v>
      </c>
      <c r="E21" s="12">
        <v>43167</v>
      </c>
      <c r="F21" s="2" t="s">
        <v>697</v>
      </c>
      <c r="G21" s="11" t="s">
        <v>797</v>
      </c>
      <c r="H21" s="1">
        <v>11</v>
      </c>
      <c r="I21" s="1"/>
      <c r="J21" s="1"/>
      <c r="K21" s="1"/>
      <c r="L21" s="1">
        <v>1</v>
      </c>
      <c r="M21" s="1">
        <v>1</v>
      </c>
      <c r="N21" s="38">
        <f>(H21*'Posities per Display'!$G$2)+(I21*'Posities per Display'!$G$8)+(K21*'Posities per Display'!$G$7)+(J21*'Posities per Display'!$G$10)+(L21*('Posities per Display'!$G$9-45))</f>
        <v>925</v>
      </c>
      <c r="O21" s="38">
        <f>(M21*'Posities per Display'!$G$12)+(L21*('Posities per Display'!$G$9-45))</f>
        <v>135</v>
      </c>
      <c r="P21" s="43">
        <f t="shared" si="0"/>
        <v>541</v>
      </c>
      <c r="Q21" s="1">
        <f t="shared" si="1"/>
        <v>309</v>
      </c>
      <c r="R21" s="1">
        <f t="shared" si="2"/>
        <v>75</v>
      </c>
      <c r="S21" s="45">
        <f t="shared" si="3"/>
        <v>0.58486486486486489</v>
      </c>
      <c r="T21" s="45">
        <f t="shared" si="4"/>
        <v>0.33405405405405403</v>
      </c>
      <c r="U21" s="45">
        <f t="shared" si="5"/>
        <v>8.1081081081081086E-2</v>
      </c>
      <c r="V21" s="33">
        <v>25</v>
      </c>
      <c r="W21" s="33">
        <v>30</v>
      </c>
      <c r="X21" s="33">
        <v>15</v>
      </c>
      <c r="Y21" s="33">
        <v>15</v>
      </c>
      <c r="Z21" s="33">
        <v>15</v>
      </c>
      <c r="AA21" s="33">
        <v>15</v>
      </c>
      <c r="AB21" s="33">
        <v>15</v>
      </c>
      <c r="AC21" s="33">
        <v>15</v>
      </c>
      <c r="AD21" s="33">
        <v>15</v>
      </c>
      <c r="AE21" s="33">
        <v>15</v>
      </c>
      <c r="AF21" s="33">
        <v>30</v>
      </c>
      <c r="AG21" s="33">
        <v>15</v>
      </c>
      <c r="AH21" s="33">
        <v>35</v>
      </c>
      <c r="AI21" s="33">
        <v>15</v>
      </c>
      <c r="AJ21" s="33">
        <v>15</v>
      </c>
      <c r="AK21" s="33">
        <v>15</v>
      </c>
      <c r="AL21" s="33">
        <v>15</v>
      </c>
      <c r="AM21" s="33">
        <v>15</v>
      </c>
      <c r="AN21" s="33">
        <v>15</v>
      </c>
      <c r="AO21" s="33">
        <v>8</v>
      </c>
      <c r="AP21" s="33">
        <v>8</v>
      </c>
      <c r="AQ21" s="33">
        <v>8</v>
      </c>
      <c r="AR21" s="33">
        <v>15</v>
      </c>
      <c r="AS21" s="33">
        <v>45</v>
      </c>
      <c r="AT21" s="33"/>
    </row>
    <row r="24" spans="1:46">
      <c r="N24" s="43">
        <f t="shared" ref="N24:R24" si="6">AVERAGE(N2:N23)</f>
        <v>925</v>
      </c>
      <c r="O24" s="43">
        <f t="shared" si="6"/>
        <v>135</v>
      </c>
      <c r="P24" s="43">
        <f t="shared" si="6"/>
        <v>541</v>
      </c>
      <c r="Q24" s="43">
        <f t="shared" si="6"/>
        <v>309</v>
      </c>
      <c r="R24" s="43">
        <f t="shared" si="6"/>
        <v>75</v>
      </c>
      <c r="S24" s="45">
        <f t="shared" ref="S24" si="7">P24/N24</f>
        <v>0.58486486486486489</v>
      </c>
      <c r="T24" s="45">
        <f t="shared" ref="T24" si="8">Q24/N24</f>
        <v>0.33405405405405403</v>
      </c>
      <c r="U24" s="45">
        <f t="shared" ref="U24" si="9">R24/N24</f>
        <v>8.1081081081081086E-2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V42"/>
  <sheetViews>
    <sheetView topLeftCell="E1" workbookViewId="0" xr3:uid="{85D5C41F-068E-5C55-9968-509E7C2A5619}">
      <selection activeCell="I40" sqref="I2:I40"/>
    </sheetView>
  </sheetViews>
  <sheetFormatPr defaultColWidth="8.85546875" defaultRowHeight="15"/>
  <cols>
    <col min="2" max="2" width="10.7109375" bestFit="1" customWidth="1"/>
    <col min="3" max="3" width="32.140625" bestFit="1" customWidth="1"/>
    <col min="4" max="4" width="15.42578125" bestFit="1" customWidth="1"/>
    <col min="5" max="5" width="22.42578125" bestFit="1" customWidth="1"/>
    <col min="6" max="6" width="27.7109375" bestFit="1" customWidth="1"/>
    <col min="7" max="7" width="9.42578125" bestFit="1" customWidth="1"/>
    <col min="8" max="8" width="9.85546875" bestFit="1" customWidth="1"/>
    <col min="9" max="9" width="27.7109375" customWidth="1"/>
    <col min="12" max="12" width="10.42578125" bestFit="1" customWidth="1"/>
    <col min="17" max="17" width="18.7109375" bestFit="1" customWidth="1"/>
    <col min="20" max="20" width="26" bestFit="1" customWidth="1"/>
  </cols>
  <sheetData>
    <row r="1" spans="1:48">
      <c r="A1" s="24" t="s">
        <v>0</v>
      </c>
      <c r="B1" s="24" t="s">
        <v>1</v>
      </c>
      <c r="C1" s="24" t="s">
        <v>2</v>
      </c>
      <c r="D1" s="29" t="s">
        <v>908</v>
      </c>
      <c r="E1" s="24" t="s">
        <v>564</v>
      </c>
      <c r="F1" s="24" t="s">
        <v>565</v>
      </c>
      <c r="G1" s="24" t="s">
        <v>909</v>
      </c>
      <c r="H1" s="24" t="s">
        <v>910</v>
      </c>
      <c r="I1" s="24" t="s">
        <v>911</v>
      </c>
      <c r="J1" s="31" t="s">
        <v>18</v>
      </c>
      <c r="K1" s="31" t="s">
        <v>21</v>
      </c>
      <c r="L1" s="31" t="s">
        <v>566</v>
      </c>
      <c r="M1" s="31" t="s">
        <v>28</v>
      </c>
      <c r="N1" s="31" t="s">
        <v>567</v>
      </c>
      <c r="O1" s="31" t="s">
        <v>568</v>
      </c>
      <c r="P1" s="37" t="s">
        <v>569</v>
      </c>
      <c r="Q1" s="37" t="s">
        <v>570</v>
      </c>
      <c r="R1" s="24" t="s">
        <v>571</v>
      </c>
      <c r="S1" s="24" t="s">
        <v>572</v>
      </c>
      <c r="T1" s="24" t="s">
        <v>573</v>
      </c>
      <c r="U1" s="42" t="s">
        <v>574</v>
      </c>
      <c r="V1" s="44" t="s">
        <v>575</v>
      </c>
      <c r="W1" s="44" t="s">
        <v>576</v>
      </c>
      <c r="X1" s="31" t="s">
        <v>55</v>
      </c>
      <c r="Y1" s="31" t="s">
        <v>577</v>
      </c>
      <c r="Z1" s="31" t="s">
        <v>578</v>
      </c>
      <c r="AA1" s="31" t="s">
        <v>579</v>
      </c>
      <c r="AB1" s="31" t="s">
        <v>580</v>
      </c>
      <c r="AC1" s="31" t="s">
        <v>581</v>
      </c>
      <c r="AD1" s="31" t="s">
        <v>582</v>
      </c>
      <c r="AE1" s="31" t="s">
        <v>583</v>
      </c>
      <c r="AF1" s="31" t="s">
        <v>584</v>
      </c>
      <c r="AG1" s="31" t="s">
        <v>56</v>
      </c>
      <c r="AH1" s="31" t="s">
        <v>585</v>
      </c>
      <c r="AI1" s="31" t="s">
        <v>586</v>
      </c>
      <c r="AJ1" s="31" t="s">
        <v>587</v>
      </c>
      <c r="AK1" s="31" t="s">
        <v>588</v>
      </c>
      <c r="AL1" s="31" t="s">
        <v>589</v>
      </c>
      <c r="AM1" s="31" t="s">
        <v>590</v>
      </c>
      <c r="AN1" s="31" t="s">
        <v>591</v>
      </c>
      <c r="AO1" s="31" t="s">
        <v>592</v>
      </c>
      <c r="AP1" s="31" t="s">
        <v>593</v>
      </c>
      <c r="AQ1" s="31" t="s">
        <v>594</v>
      </c>
      <c r="AR1" s="31" t="s">
        <v>595</v>
      </c>
      <c r="AS1" s="31" t="s">
        <v>596</v>
      </c>
      <c r="AT1" s="31" t="s">
        <v>597</v>
      </c>
      <c r="AU1" s="31" t="s">
        <v>57</v>
      </c>
      <c r="AV1" s="32" t="s">
        <v>691</v>
      </c>
    </row>
    <row r="2" spans="1:48">
      <c r="A2" s="3" t="s">
        <v>11</v>
      </c>
      <c r="B2" s="3" t="s">
        <v>12</v>
      </c>
      <c r="C2" s="2" t="s">
        <v>13</v>
      </c>
      <c r="D2" s="3" t="s">
        <v>912</v>
      </c>
      <c r="E2" s="18">
        <v>42979</v>
      </c>
      <c r="F2" s="2" t="s">
        <v>913</v>
      </c>
      <c r="G2" s="2"/>
      <c r="H2" s="2" t="s">
        <v>670</v>
      </c>
      <c r="I2" s="2" t="s">
        <v>601</v>
      </c>
      <c r="J2" s="1"/>
      <c r="K2" s="1"/>
      <c r="L2" s="1"/>
      <c r="M2" s="1"/>
      <c r="N2" s="1"/>
      <c r="O2" s="1">
        <v>1</v>
      </c>
      <c r="P2" s="38">
        <f>(J2*'Posities per Display'!$G$2)+(K2*'Posities per Display'!$G$8)+(M2*'Posities per Display'!$G$7)+(L2*'Posities per Display'!$G$10)+(N2*('Posities per Display'!$G$9-45))+(G2*'Posities per Display'!$G$4)+(H2*'Posities per Display'!$G$5)+I2*'Posities per Display'!$G$6</f>
        <v>706</v>
      </c>
      <c r="Q2" s="38">
        <f>(I2*'Posities per Display'!$G$6)+(O2*'Posities per Display'!$G$12)</f>
        <v>180</v>
      </c>
      <c r="R2" s="43">
        <f>P2-S2-T2</f>
        <v>358</v>
      </c>
      <c r="S2" s="1">
        <f>Y2+Z2+AA2+AB2+AC2+AD2+AE2+AF2+AG2+AH2+AK2+AL2+AM2+AN2+AO2+AP2+AQ2+AR2+AS2+AT2+AV2</f>
        <v>264</v>
      </c>
      <c r="T2" s="1">
        <f>X2+AI2+AJ2</f>
        <v>84</v>
      </c>
      <c r="U2" s="45">
        <f>R2/P2</f>
        <v>0.50708215297450421</v>
      </c>
      <c r="V2" s="45">
        <f>S2/P2</f>
        <v>0.37393767705382436</v>
      </c>
      <c r="W2" s="45">
        <f>T2/P2</f>
        <v>0.11898016997167139</v>
      </c>
      <c r="X2" s="33">
        <v>36</v>
      </c>
      <c r="Y2" s="33">
        <v>36</v>
      </c>
      <c r="Z2" s="33">
        <v>12</v>
      </c>
      <c r="AA2" s="33">
        <v>12</v>
      </c>
      <c r="AB2" s="33">
        <v>12</v>
      </c>
      <c r="AC2" s="33">
        <v>12</v>
      </c>
      <c r="AD2" s="33">
        <v>12</v>
      </c>
      <c r="AE2" s="33">
        <v>12</v>
      </c>
      <c r="AF2" s="33">
        <v>12</v>
      </c>
      <c r="AG2" s="33">
        <v>12</v>
      </c>
      <c r="AH2" s="33">
        <v>24</v>
      </c>
      <c r="AI2" s="33">
        <v>12</v>
      </c>
      <c r="AJ2" s="33">
        <v>36</v>
      </c>
      <c r="AK2" s="33">
        <v>12</v>
      </c>
      <c r="AL2" s="33">
        <v>12</v>
      </c>
      <c r="AM2" s="33">
        <v>12</v>
      </c>
      <c r="AN2" s="33">
        <v>12</v>
      </c>
      <c r="AO2" s="33">
        <v>12</v>
      </c>
      <c r="AP2" s="33">
        <v>12</v>
      </c>
      <c r="AQ2" s="33">
        <v>0</v>
      </c>
      <c r="AR2" s="33">
        <v>12</v>
      </c>
      <c r="AS2" s="33">
        <v>6</v>
      </c>
      <c r="AT2" s="33">
        <v>12</v>
      </c>
      <c r="AU2" s="33">
        <v>36</v>
      </c>
      <c r="AV2" s="41">
        <v>6</v>
      </c>
    </row>
    <row r="3" spans="1:48">
      <c r="A3" s="3" t="s">
        <v>15</v>
      </c>
      <c r="B3" s="3" t="s">
        <v>12</v>
      </c>
      <c r="C3" s="2" t="s">
        <v>16</v>
      </c>
      <c r="D3" s="3" t="s">
        <v>914</v>
      </c>
      <c r="E3" s="18">
        <v>42922</v>
      </c>
      <c r="F3" s="2" t="s">
        <v>915</v>
      </c>
      <c r="G3" s="2"/>
      <c r="H3" s="2"/>
      <c r="I3" s="2" t="s">
        <v>645</v>
      </c>
      <c r="J3" s="1">
        <v>6</v>
      </c>
      <c r="K3" s="1">
        <v>4</v>
      </c>
      <c r="L3" s="1"/>
      <c r="M3" s="1"/>
      <c r="N3" s="1"/>
      <c r="O3" s="1">
        <v>1</v>
      </c>
      <c r="P3" s="38">
        <f>(J3*'Posities per Display'!$G$2)+(K3*'Posities per Display'!$G$8)+(M3*'Posities per Display'!$G$7)+(L3*'Posities per Display'!$G$10)+(N3*('Posities per Display'!$G$9-45))+(G3*'Posities per Display'!$G$4)+(H3*'Posities per Display'!$G$5)+I3*'Posities per Display'!$G$6</f>
        <v>660</v>
      </c>
      <c r="Q3" s="38">
        <f>(I3*'Posities per Display'!$G$6)+(O3*'Posities per Display'!$G$12)</f>
        <v>90</v>
      </c>
      <c r="R3" s="43">
        <f t="shared" ref="R3:R40" si="0">P3-S3-T3</f>
        <v>312</v>
      </c>
      <c r="S3" s="1">
        <f t="shared" ref="S3:S40" si="1">Y3+Z3+AA3+AB3+AC3+AD3+AE3+AF3+AG3+AH3+AK3+AL3+AM3+AN3+AO3+AP3+AQ3+AR3+AS3+AT3+AV3</f>
        <v>264</v>
      </c>
      <c r="T3" s="1">
        <f t="shared" ref="T3:T40" si="2">X3+AI3+AJ3</f>
        <v>84</v>
      </c>
      <c r="U3" s="45">
        <f t="shared" ref="U3:U40" si="3">R3/P3</f>
        <v>0.47272727272727272</v>
      </c>
      <c r="V3" s="45">
        <f t="shared" ref="V3:V40" si="4">S3/P3</f>
        <v>0.4</v>
      </c>
      <c r="W3" s="45">
        <f t="shared" ref="W3:W40" si="5">T3/P3</f>
        <v>0.12727272727272726</v>
      </c>
      <c r="X3" s="33">
        <v>36</v>
      </c>
      <c r="Y3" s="33">
        <v>36</v>
      </c>
      <c r="Z3" s="33">
        <v>12</v>
      </c>
      <c r="AA3" s="33">
        <v>12</v>
      </c>
      <c r="AB3" s="33">
        <v>12</v>
      </c>
      <c r="AC3" s="33">
        <v>12</v>
      </c>
      <c r="AD3" s="33">
        <v>12</v>
      </c>
      <c r="AE3" s="33">
        <v>12</v>
      </c>
      <c r="AF3" s="33">
        <v>12</v>
      </c>
      <c r="AG3" s="33">
        <v>12</v>
      </c>
      <c r="AH3" s="33">
        <v>24</v>
      </c>
      <c r="AI3" s="33">
        <v>12</v>
      </c>
      <c r="AJ3" s="33">
        <v>36</v>
      </c>
      <c r="AK3" s="33">
        <v>12</v>
      </c>
      <c r="AL3" s="33">
        <v>12</v>
      </c>
      <c r="AM3" s="33">
        <v>12</v>
      </c>
      <c r="AN3" s="33">
        <v>12</v>
      </c>
      <c r="AO3" s="33">
        <v>12</v>
      </c>
      <c r="AP3" s="33">
        <v>12</v>
      </c>
      <c r="AQ3" s="33">
        <v>0</v>
      </c>
      <c r="AR3" s="33">
        <v>12</v>
      </c>
      <c r="AS3" s="33">
        <v>6</v>
      </c>
      <c r="AT3" s="33">
        <v>12</v>
      </c>
      <c r="AU3" s="33">
        <v>36</v>
      </c>
      <c r="AV3" s="41">
        <v>6</v>
      </c>
    </row>
    <row r="4" spans="1:48">
      <c r="A4" s="4" t="s">
        <v>19</v>
      </c>
      <c r="B4" s="1" t="s">
        <v>12</v>
      </c>
      <c r="C4" s="2" t="s">
        <v>20</v>
      </c>
      <c r="D4" s="1" t="s">
        <v>602</v>
      </c>
      <c r="E4" s="9"/>
      <c r="F4" s="2" t="s">
        <v>916</v>
      </c>
      <c r="G4" s="2"/>
      <c r="H4" s="2" t="s">
        <v>670</v>
      </c>
      <c r="I4" s="2" t="s">
        <v>601</v>
      </c>
      <c r="J4" s="1"/>
      <c r="K4" s="1"/>
      <c r="L4" s="1"/>
      <c r="M4" s="1"/>
      <c r="N4" s="1"/>
      <c r="O4" s="1"/>
      <c r="P4" s="38">
        <f>(J4*'Posities per Display'!$G$2)+(K4*'Posities per Display'!$G$8)+(M4*'Posities per Display'!$G$7)+(L4*'Posities per Display'!$G$10)+(N4*('Posities per Display'!$G$9-45))+(G4*'Posities per Display'!$G$4)+(H4*'Posities per Display'!$G$5)+I4*'Posities per Display'!$G$6</f>
        <v>706</v>
      </c>
      <c r="Q4" s="38">
        <f>(I4*'Posities per Display'!$G$6)+(O4*'Posities per Display'!$G$12)</f>
        <v>90</v>
      </c>
      <c r="R4" s="43">
        <f t="shared" si="0"/>
        <v>358</v>
      </c>
      <c r="S4" s="1">
        <f t="shared" si="1"/>
        <v>264</v>
      </c>
      <c r="T4" s="1">
        <f t="shared" si="2"/>
        <v>84</v>
      </c>
      <c r="U4" s="45">
        <f t="shared" si="3"/>
        <v>0.50708215297450421</v>
      </c>
      <c r="V4" s="45">
        <f t="shared" si="4"/>
        <v>0.37393767705382436</v>
      </c>
      <c r="W4" s="45">
        <f t="shared" si="5"/>
        <v>0.11898016997167139</v>
      </c>
      <c r="X4" s="33">
        <v>36</v>
      </c>
      <c r="Y4" s="33">
        <v>36</v>
      </c>
      <c r="Z4" s="33">
        <v>12</v>
      </c>
      <c r="AA4" s="33">
        <v>12</v>
      </c>
      <c r="AB4" s="33">
        <v>12</v>
      </c>
      <c r="AC4" s="33">
        <v>12</v>
      </c>
      <c r="AD4" s="33">
        <v>12</v>
      </c>
      <c r="AE4" s="33">
        <v>12</v>
      </c>
      <c r="AF4" s="33">
        <v>12</v>
      </c>
      <c r="AG4" s="33">
        <v>12</v>
      </c>
      <c r="AH4" s="33">
        <v>24</v>
      </c>
      <c r="AI4" s="33">
        <v>12</v>
      </c>
      <c r="AJ4" s="33">
        <v>36</v>
      </c>
      <c r="AK4" s="33">
        <v>12</v>
      </c>
      <c r="AL4" s="33">
        <v>12</v>
      </c>
      <c r="AM4" s="33">
        <v>12</v>
      </c>
      <c r="AN4" s="33">
        <v>12</v>
      </c>
      <c r="AO4" s="33">
        <v>12</v>
      </c>
      <c r="AP4" s="33">
        <v>12</v>
      </c>
      <c r="AQ4" s="33">
        <v>0</v>
      </c>
      <c r="AR4" s="33">
        <v>12</v>
      </c>
      <c r="AS4" s="33">
        <v>6</v>
      </c>
      <c r="AT4" s="33">
        <v>12</v>
      </c>
      <c r="AU4" s="33">
        <v>36</v>
      </c>
      <c r="AV4" s="41">
        <v>6</v>
      </c>
    </row>
    <row r="5" spans="1:48">
      <c r="A5" s="1" t="s">
        <v>151</v>
      </c>
      <c r="B5" s="1" t="s">
        <v>12</v>
      </c>
      <c r="C5" s="2" t="s">
        <v>152</v>
      </c>
      <c r="D5" s="1" t="s">
        <v>917</v>
      </c>
      <c r="E5" s="12">
        <v>42811</v>
      </c>
      <c r="F5" s="2" t="s">
        <v>918</v>
      </c>
      <c r="G5" s="2"/>
      <c r="H5" s="2" t="s">
        <v>670</v>
      </c>
      <c r="I5" s="2" t="s">
        <v>601</v>
      </c>
      <c r="J5" s="1"/>
      <c r="K5" s="1"/>
      <c r="L5" s="1"/>
      <c r="M5" s="1"/>
      <c r="N5" s="1"/>
      <c r="O5" s="1"/>
      <c r="P5" s="38">
        <f>(J5*'Posities per Display'!$G$2)+(K5*'Posities per Display'!$G$8)+(M5*'Posities per Display'!$G$7)+(L5*'Posities per Display'!$G$10)+(N5*('Posities per Display'!$G$9-45))+(G5*'Posities per Display'!$G$4)+(H5*'Posities per Display'!$G$5)+I5*'Posities per Display'!$G$6</f>
        <v>706</v>
      </c>
      <c r="Q5" s="38">
        <f>(I5*'Posities per Display'!$G$6)+(O5*'Posities per Display'!$G$12)</f>
        <v>90</v>
      </c>
      <c r="R5" s="43">
        <f t="shared" si="0"/>
        <v>358</v>
      </c>
      <c r="S5" s="1">
        <f t="shared" si="1"/>
        <v>264</v>
      </c>
      <c r="T5" s="1">
        <f t="shared" si="2"/>
        <v>84</v>
      </c>
      <c r="U5" s="45">
        <f t="shared" si="3"/>
        <v>0.50708215297450421</v>
      </c>
      <c r="V5" s="45">
        <f t="shared" si="4"/>
        <v>0.37393767705382436</v>
      </c>
      <c r="W5" s="45">
        <f t="shared" si="5"/>
        <v>0.11898016997167139</v>
      </c>
      <c r="X5" s="33">
        <v>36</v>
      </c>
      <c r="Y5" s="33">
        <v>36</v>
      </c>
      <c r="Z5" s="33">
        <v>12</v>
      </c>
      <c r="AA5" s="33">
        <v>12</v>
      </c>
      <c r="AB5" s="33">
        <v>12</v>
      </c>
      <c r="AC5" s="33">
        <v>12</v>
      </c>
      <c r="AD5" s="33">
        <v>12</v>
      </c>
      <c r="AE5" s="33">
        <v>12</v>
      </c>
      <c r="AF5" s="33">
        <v>12</v>
      </c>
      <c r="AG5" s="33">
        <v>12</v>
      </c>
      <c r="AH5" s="33">
        <v>24</v>
      </c>
      <c r="AI5" s="33">
        <v>12</v>
      </c>
      <c r="AJ5" s="33">
        <v>36</v>
      </c>
      <c r="AK5" s="33">
        <v>12</v>
      </c>
      <c r="AL5" s="33">
        <v>12</v>
      </c>
      <c r="AM5" s="33">
        <v>12</v>
      </c>
      <c r="AN5" s="33">
        <v>12</v>
      </c>
      <c r="AO5" s="33">
        <v>12</v>
      </c>
      <c r="AP5" s="33">
        <v>12</v>
      </c>
      <c r="AQ5" s="33">
        <v>0</v>
      </c>
      <c r="AR5" s="33">
        <v>12</v>
      </c>
      <c r="AS5" s="33">
        <v>6</v>
      </c>
      <c r="AT5" s="33">
        <v>12</v>
      </c>
      <c r="AU5" s="33">
        <v>36</v>
      </c>
      <c r="AV5" s="41">
        <v>6</v>
      </c>
    </row>
    <row r="6" spans="1:48">
      <c r="A6" s="1" t="s">
        <v>193</v>
      </c>
      <c r="B6" s="1" t="s">
        <v>12</v>
      </c>
      <c r="C6" s="2" t="s">
        <v>194</v>
      </c>
      <c r="D6" s="1" t="s">
        <v>919</v>
      </c>
      <c r="E6" s="12">
        <v>42453</v>
      </c>
      <c r="F6" s="2" t="s">
        <v>916</v>
      </c>
      <c r="G6" s="2"/>
      <c r="H6" s="2" t="s">
        <v>670</v>
      </c>
      <c r="I6" s="2" t="s">
        <v>601</v>
      </c>
      <c r="J6" s="1"/>
      <c r="K6" s="1"/>
      <c r="L6" s="1"/>
      <c r="M6" s="1"/>
      <c r="N6" s="1"/>
      <c r="O6" s="1"/>
      <c r="P6" s="38">
        <f>(J6*'Posities per Display'!$G$2)+(K6*'Posities per Display'!$G$8)+(M6*'Posities per Display'!$G$7)+(L6*'Posities per Display'!$G$10)+(N6*('Posities per Display'!$G$9-45))+(G6*'Posities per Display'!$G$4)+(H6*'Posities per Display'!$G$5)+I6*'Posities per Display'!$G$6</f>
        <v>706</v>
      </c>
      <c r="Q6" s="38">
        <f>(I6*'Posities per Display'!$G$6)+(O6*'Posities per Display'!$G$12)</f>
        <v>90</v>
      </c>
      <c r="R6" s="43">
        <f t="shared" si="0"/>
        <v>358</v>
      </c>
      <c r="S6" s="1">
        <f t="shared" si="1"/>
        <v>264</v>
      </c>
      <c r="T6" s="1">
        <f t="shared" si="2"/>
        <v>84</v>
      </c>
      <c r="U6" s="45">
        <f t="shared" si="3"/>
        <v>0.50708215297450421</v>
      </c>
      <c r="V6" s="45">
        <f t="shared" si="4"/>
        <v>0.37393767705382436</v>
      </c>
      <c r="W6" s="45">
        <f t="shared" si="5"/>
        <v>0.11898016997167139</v>
      </c>
      <c r="X6" s="33">
        <v>36</v>
      </c>
      <c r="Y6" s="33">
        <v>36</v>
      </c>
      <c r="Z6" s="33">
        <v>12</v>
      </c>
      <c r="AA6" s="33">
        <v>12</v>
      </c>
      <c r="AB6" s="33">
        <v>12</v>
      </c>
      <c r="AC6" s="33">
        <v>12</v>
      </c>
      <c r="AD6" s="33">
        <v>12</v>
      </c>
      <c r="AE6" s="33">
        <v>12</v>
      </c>
      <c r="AF6" s="33">
        <v>12</v>
      </c>
      <c r="AG6" s="33">
        <v>12</v>
      </c>
      <c r="AH6" s="33">
        <v>24</v>
      </c>
      <c r="AI6" s="33">
        <v>12</v>
      </c>
      <c r="AJ6" s="33">
        <v>36</v>
      </c>
      <c r="AK6" s="33">
        <v>12</v>
      </c>
      <c r="AL6" s="33">
        <v>12</v>
      </c>
      <c r="AM6" s="33">
        <v>12</v>
      </c>
      <c r="AN6" s="33">
        <v>12</v>
      </c>
      <c r="AO6" s="33">
        <v>12</v>
      </c>
      <c r="AP6" s="33">
        <v>12</v>
      </c>
      <c r="AQ6" s="33">
        <v>0</v>
      </c>
      <c r="AR6" s="33">
        <v>12</v>
      </c>
      <c r="AS6" s="33">
        <v>6</v>
      </c>
      <c r="AT6" s="33">
        <v>12</v>
      </c>
      <c r="AU6" s="33">
        <v>36</v>
      </c>
      <c r="AV6" s="41">
        <v>6</v>
      </c>
    </row>
    <row r="7" spans="1:48">
      <c r="A7" s="1" t="s">
        <v>195</v>
      </c>
      <c r="B7" s="1" t="s">
        <v>12</v>
      </c>
      <c r="C7" s="2" t="s">
        <v>196</v>
      </c>
      <c r="D7" s="1" t="s">
        <v>598</v>
      </c>
      <c r="E7" s="1"/>
      <c r="F7" s="2" t="s">
        <v>920</v>
      </c>
      <c r="G7" s="2"/>
      <c r="H7" s="2" t="s">
        <v>670</v>
      </c>
      <c r="I7" s="2" t="s">
        <v>601</v>
      </c>
      <c r="J7" s="1"/>
      <c r="K7" s="1"/>
      <c r="L7" s="1"/>
      <c r="M7" s="1"/>
      <c r="N7" s="1"/>
      <c r="O7" s="1"/>
      <c r="P7" s="38">
        <f>(J7*'Posities per Display'!$G$2)+(K7*'Posities per Display'!$G$8)+(M7*'Posities per Display'!$G$7)+(L7*'Posities per Display'!$G$10)+(N7*('Posities per Display'!$G$9-45))+(G7*'Posities per Display'!$G$4)+(H7*'Posities per Display'!$G$5)+I7*'Posities per Display'!$G$6</f>
        <v>706</v>
      </c>
      <c r="Q7" s="38">
        <f>(I7*'Posities per Display'!$G$6)+(O7*'Posities per Display'!$G$12)</f>
        <v>90</v>
      </c>
      <c r="R7" s="43">
        <f t="shared" si="0"/>
        <v>358</v>
      </c>
      <c r="S7" s="1">
        <f t="shared" si="1"/>
        <v>264</v>
      </c>
      <c r="T7" s="1">
        <f t="shared" si="2"/>
        <v>84</v>
      </c>
      <c r="U7" s="45">
        <f t="shared" si="3"/>
        <v>0.50708215297450421</v>
      </c>
      <c r="V7" s="45">
        <f t="shared" si="4"/>
        <v>0.37393767705382436</v>
      </c>
      <c r="W7" s="45">
        <f t="shared" si="5"/>
        <v>0.11898016997167139</v>
      </c>
      <c r="X7" s="33">
        <v>36</v>
      </c>
      <c r="Y7" s="33">
        <v>36</v>
      </c>
      <c r="Z7" s="33">
        <v>12</v>
      </c>
      <c r="AA7" s="33">
        <v>12</v>
      </c>
      <c r="AB7" s="33">
        <v>12</v>
      </c>
      <c r="AC7" s="33">
        <v>12</v>
      </c>
      <c r="AD7" s="33">
        <v>12</v>
      </c>
      <c r="AE7" s="33">
        <v>12</v>
      </c>
      <c r="AF7" s="33">
        <v>12</v>
      </c>
      <c r="AG7" s="33">
        <v>12</v>
      </c>
      <c r="AH7" s="33">
        <v>24</v>
      </c>
      <c r="AI7" s="33">
        <v>12</v>
      </c>
      <c r="AJ7" s="33">
        <v>36</v>
      </c>
      <c r="AK7" s="33">
        <v>12</v>
      </c>
      <c r="AL7" s="33">
        <v>12</v>
      </c>
      <c r="AM7" s="33">
        <v>12</v>
      </c>
      <c r="AN7" s="33">
        <v>12</v>
      </c>
      <c r="AO7" s="33">
        <v>12</v>
      </c>
      <c r="AP7" s="33">
        <v>12</v>
      </c>
      <c r="AQ7" s="33">
        <v>0</v>
      </c>
      <c r="AR7" s="33">
        <v>12</v>
      </c>
      <c r="AS7" s="33">
        <v>6</v>
      </c>
      <c r="AT7" s="33">
        <v>12</v>
      </c>
      <c r="AU7" s="33">
        <v>36</v>
      </c>
      <c r="AV7" s="41">
        <v>6</v>
      </c>
    </row>
    <row r="8" spans="1:48">
      <c r="A8" s="1" t="s">
        <v>219</v>
      </c>
      <c r="B8" s="1" t="s">
        <v>12</v>
      </c>
      <c r="C8" s="2" t="s">
        <v>220</v>
      </c>
      <c r="D8" s="1" t="s">
        <v>598</v>
      </c>
      <c r="E8" s="12">
        <v>42433</v>
      </c>
      <c r="F8" s="2" t="s">
        <v>921</v>
      </c>
      <c r="G8" s="2"/>
      <c r="H8" s="2" t="s">
        <v>670</v>
      </c>
      <c r="I8" s="2" t="s">
        <v>601</v>
      </c>
      <c r="J8" s="1"/>
      <c r="K8" s="1"/>
      <c r="L8" s="1"/>
      <c r="M8" s="1"/>
      <c r="N8" s="1"/>
      <c r="O8" s="1"/>
      <c r="P8" s="38">
        <f>(J8*'Posities per Display'!$G$2)+(K8*'Posities per Display'!$G$8)+(M8*'Posities per Display'!$G$7)+(L8*'Posities per Display'!$G$10)+(N8*('Posities per Display'!$G$9-45))+(G8*'Posities per Display'!$G$4)+(H8*'Posities per Display'!$G$5)+I8*'Posities per Display'!$G$6</f>
        <v>706</v>
      </c>
      <c r="Q8" s="38">
        <f>(I8*'Posities per Display'!$G$6)+(O8*'Posities per Display'!$G$12)</f>
        <v>90</v>
      </c>
      <c r="R8" s="43">
        <f t="shared" si="0"/>
        <v>358</v>
      </c>
      <c r="S8" s="1">
        <f t="shared" si="1"/>
        <v>264</v>
      </c>
      <c r="T8" s="1">
        <f t="shared" si="2"/>
        <v>84</v>
      </c>
      <c r="U8" s="45">
        <f t="shared" si="3"/>
        <v>0.50708215297450421</v>
      </c>
      <c r="V8" s="45">
        <f t="shared" si="4"/>
        <v>0.37393767705382436</v>
      </c>
      <c r="W8" s="45">
        <f t="shared" si="5"/>
        <v>0.11898016997167139</v>
      </c>
      <c r="X8" s="33">
        <v>36</v>
      </c>
      <c r="Y8" s="33">
        <v>36</v>
      </c>
      <c r="Z8" s="33">
        <v>12</v>
      </c>
      <c r="AA8" s="33">
        <v>12</v>
      </c>
      <c r="AB8" s="33">
        <v>12</v>
      </c>
      <c r="AC8" s="33">
        <v>12</v>
      </c>
      <c r="AD8" s="33">
        <v>12</v>
      </c>
      <c r="AE8" s="33">
        <v>12</v>
      </c>
      <c r="AF8" s="33">
        <v>12</v>
      </c>
      <c r="AG8" s="33">
        <v>12</v>
      </c>
      <c r="AH8" s="33">
        <v>24</v>
      </c>
      <c r="AI8" s="33">
        <v>12</v>
      </c>
      <c r="AJ8" s="33">
        <v>36</v>
      </c>
      <c r="AK8" s="33">
        <v>12</v>
      </c>
      <c r="AL8" s="33">
        <v>12</v>
      </c>
      <c r="AM8" s="33">
        <v>12</v>
      </c>
      <c r="AN8" s="33">
        <v>12</v>
      </c>
      <c r="AO8" s="33">
        <v>12</v>
      </c>
      <c r="AP8" s="33">
        <v>12</v>
      </c>
      <c r="AQ8" s="33">
        <v>0</v>
      </c>
      <c r="AR8" s="33">
        <v>12</v>
      </c>
      <c r="AS8" s="33">
        <v>6</v>
      </c>
      <c r="AT8" s="33">
        <v>12</v>
      </c>
      <c r="AU8" s="33">
        <v>36</v>
      </c>
      <c r="AV8" s="41">
        <v>6</v>
      </c>
    </row>
    <row r="9" spans="1:48">
      <c r="A9" s="1" t="s">
        <v>233</v>
      </c>
      <c r="B9" s="1" t="s">
        <v>12</v>
      </c>
      <c r="C9" s="2" t="s">
        <v>234</v>
      </c>
      <c r="D9" s="1" t="s">
        <v>922</v>
      </c>
      <c r="E9" s="12">
        <v>42524</v>
      </c>
      <c r="F9" s="2" t="s">
        <v>916</v>
      </c>
      <c r="G9" s="2"/>
      <c r="H9" s="2" t="s">
        <v>670</v>
      </c>
      <c r="I9" s="2" t="s">
        <v>601</v>
      </c>
      <c r="J9" s="1"/>
      <c r="K9" s="1"/>
      <c r="L9" s="1"/>
      <c r="M9" s="1"/>
      <c r="N9" s="1"/>
      <c r="O9" s="1"/>
      <c r="P9" s="38">
        <f>(J9*'Posities per Display'!$G$2)+(K9*'Posities per Display'!$G$8)+(M9*'Posities per Display'!$G$7)+(L9*'Posities per Display'!$G$10)+(N9*('Posities per Display'!$G$9-45))+(G9*'Posities per Display'!$G$4)+(H9*'Posities per Display'!$G$5)+I9*'Posities per Display'!$G$6</f>
        <v>706</v>
      </c>
      <c r="Q9" s="38">
        <f>(I9*'Posities per Display'!$G$6)+(O9*'Posities per Display'!$G$12)</f>
        <v>90</v>
      </c>
      <c r="R9" s="43">
        <f t="shared" si="0"/>
        <v>358</v>
      </c>
      <c r="S9" s="1">
        <f t="shared" si="1"/>
        <v>264</v>
      </c>
      <c r="T9" s="1">
        <f t="shared" si="2"/>
        <v>84</v>
      </c>
      <c r="U9" s="45">
        <f t="shared" si="3"/>
        <v>0.50708215297450421</v>
      </c>
      <c r="V9" s="45">
        <f t="shared" si="4"/>
        <v>0.37393767705382436</v>
      </c>
      <c r="W9" s="45">
        <f t="shared" si="5"/>
        <v>0.11898016997167139</v>
      </c>
      <c r="X9" s="33">
        <v>36</v>
      </c>
      <c r="Y9" s="33">
        <v>36</v>
      </c>
      <c r="Z9" s="33">
        <v>12</v>
      </c>
      <c r="AA9" s="33">
        <v>12</v>
      </c>
      <c r="AB9" s="33">
        <v>12</v>
      </c>
      <c r="AC9" s="33">
        <v>12</v>
      </c>
      <c r="AD9" s="33">
        <v>12</v>
      </c>
      <c r="AE9" s="33">
        <v>12</v>
      </c>
      <c r="AF9" s="33">
        <v>12</v>
      </c>
      <c r="AG9" s="33">
        <v>12</v>
      </c>
      <c r="AH9" s="33">
        <v>24</v>
      </c>
      <c r="AI9" s="33">
        <v>12</v>
      </c>
      <c r="AJ9" s="33">
        <v>36</v>
      </c>
      <c r="AK9" s="33">
        <v>12</v>
      </c>
      <c r="AL9" s="33">
        <v>12</v>
      </c>
      <c r="AM9" s="33">
        <v>12</v>
      </c>
      <c r="AN9" s="33">
        <v>12</v>
      </c>
      <c r="AO9" s="33">
        <v>12</v>
      </c>
      <c r="AP9" s="33">
        <v>12</v>
      </c>
      <c r="AQ9" s="33">
        <v>0</v>
      </c>
      <c r="AR9" s="33">
        <v>12</v>
      </c>
      <c r="AS9" s="33">
        <v>6</v>
      </c>
      <c r="AT9" s="33">
        <v>12</v>
      </c>
      <c r="AU9" s="33">
        <v>36</v>
      </c>
      <c r="AV9" s="41">
        <v>6</v>
      </c>
    </row>
    <row r="10" spans="1:48">
      <c r="A10" s="1" t="s">
        <v>247</v>
      </c>
      <c r="B10" s="1" t="s">
        <v>12</v>
      </c>
      <c r="C10" s="2" t="s">
        <v>248</v>
      </c>
      <c r="D10" s="1" t="s">
        <v>891</v>
      </c>
      <c r="E10" s="12">
        <v>43238</v>
      </c>
      <c r="F10" s="2" t="s">
        <v>921</v>
      </c>
      <c r="G10" s="2"/>
      <c r="H10" s="2" t="s">
        <v>670</v>
      </c>
      <c r="I10" s="2" t="s">
        <v>601</v>
      </c>
      <c r="J10" s="1"/>
      <c r="K10" s="1"/>
      <c r="L10" s="1"/>
      <c r="M10" s="1"/>
      <c r="N10" s="1"/>
      <c r="O10" s="1"/>
      <c r="P10" s="38">
        <f>(J10*'Posities per Display'!$G$2)+(K10*'Posities per Display'!$G$8)+(M10*'Posities per Display'!$G$7)+(L10*'Posities per Display'!$G$10)+(N10*('Posities per Display'!$G$9-45))+(G10*'Posities per Display'!$G$4)+(H10*'Posities per Display'!$G$5)+I10*'Posities per Display'!$G$6</f>
        <v>706</v>
      </c>
      <c r="Q10" s="38">
        <f>(I10*'Posities per Display'!$G$6)+(O10*'Posities per Display'!$G$12)</f>
        <v>90</v>
      </c>
      <c r="R10" s="43">
        <f t="shared" si="0"/>
        <v>358</v>
      </c>
      <c r="S10" s="1">
        <f t="shared" si="1"/>
        <v>264</v>
      </c>
      <c r="T10" s="1">
        <f t="shared" si="2"/>
        <v>84</v>
      </c>
      <c r="U10" s="45">
        <f t="shared" si="3"/>
        <v>0.50708215297450421</v>
      </c>
      <c r="V10" s="45">
        <f t="shared" si="4"/>
        <v>0.37393767705382436</v>
      </c>
      <c r="W10" s="45">
        <f t="shared" si="5"/>
        <v>0.11898016997167139</v>
      </c>
      <c r="X10" s="33">
        <v>36</v>
      </c>
      <c r="Y10" s="33">
        <v>36</v>
      </c>
      <c r="Z10" s="33">
        <v>12</v>
      </c>
      <c r="AA10" s="33">
        <v>12</v>
      </c>
      <c r="AB10" s="33">
        <v>12</v>
      </c>
      <c r="AC10" s="33">
        <v>12</v>
      </c>
      <c r="AD10" s="33">
        <v>12</v>
      </c>
      <c r="AE10" s="33">
        <v>12</v>
      </c>
      <c r="AF10" s="33">
        <v>12</v>
      </c>
      <c r="AG10" s="33">
        <v>12</v>
      </c>
      <c r="AH10" s="33">
        <v>24</v>
      </c>
      <c r="AI10" s="33">
        <v>12</v>
      </c>
      <c r="AJ10" s="33">
        <v>36</v>
      </c>
      <c r="AK10" s="33">
        <v>12</v>
      </c>
      <c r="AL10" s="33">
        <v>12</v>
      </c>
      <c r="AM10" s="33">
        <v>12</v>
      </c>
      <c r="AN10" s="33">
        <v>12</v>
      </c>
      <c r="AO10" s="33">
        <v>12</v>
      </c>
      <c r="AP10" s="33">
        <v>12</v>
      </c>
      <c r="AQ10" s="33">
        <v>0</v>
      </c>
      <c r="AR10" s="33">
        <v>12</v>
      </c>
      <c r="AS10" s="33">
        <v>6</v>
      </c>
      <c r="AT10" s="33">
        <v>12</v>
      </c>
      <c r="AU10" s="33">
        <v>36</v>
      </c>
      <c r="AV10" s="41">
        <v>6</v>
      </c>
    </row>
    <row r="11" spans="1:48">
      <c r="A11" s="4" t="s">
        <v>265</v>
      </c>
      <c r="B11" s="4" t="s">
        <v>12</v>
      </c>
      <c r="C11" s="2" t="s">
        <v>266</v>
      </c>
      <c r="D11" s="4" t="s">
        <v>875</v>
      </c>
      <c r="E11" s="11">
        <v>42643</v>
      </c>
      <c r="F11" s="2" t="s">
        <v>916</v>
      </c>
      <c r="G11" s="2"/>
      <c r="H11" s="2" t="s">
        <v>670</v>
      </c>
      <c r="I11" s="2" t="s">
        <v>601</v>
      </c>
      <c r="J11" s="1"/>
      <c r="K11" s="1"/>
      <c r="L11" s="1"/>
      <c r="M11" s="1"/>
      <c r="N11" s="1"/>
      <c r="O11" s="1"/>
      <c r="P11" s="38">
        <f>(J11*'Posities per Display'!$G$2)+(K11*'Posities per Display'!$G$8)+(M11*'Posities per Display'!$G$7)+(L11*'Posities per Display'!$G$10)+(N11*('Posities per Display'!$G$9-45))+(G11*'Posities per Display'!$G$4)+(H11*'Posities per Display'!$G$5)+I11*'Posities per Display'!$G$6</f>
        <v>706</v>
      </c>
      <c r="Q11" s="38">
        <f>(I11*'Posities per Display'!$G$6)+(O11*'Posities per Display'!$G$12)</f>
        <v>90</v>
      </c>
      <c r="R11" s="43">
        <f t="shared" si="0"/>
        <v>358</v>
      </c>
      <c r="S11" s="1">
        <f t="shared" si="1"/>
        <v>264</v>
      </c>
      <c r="T11" s="1">
        <f t="shared" si="2"/>
        <v>84</v>
      </c>
      <c r="U11" s="45">
        <f t="shared" si="3"/>
        <v>0.50708215297450421</v>
      </c>
      <c r="V11" s="45">
        <f t="shared" si="4"/>
        <v>0.37393767705382436</v>
      </c>
      <c r="W11" s="45">
        <f t="shared" si="5"/>
        <v>0.11898016997167139</v>
      </c>
      <c r="X11" s="33">
        <v>36</v>
      </c>
      <c r="Y11" s="33">
        <v>36</v>
      </c>
      <c r="Z11" s="33">
        <v>12</v>
      </c>
      <c r="AA11" s="33">
        <v>12</v>
      </c>
      <c r="AB11" s="33">
        <v>12</v>
      </c>
      <c r="AC11" s="33">
        <v>12</v>
      </c>
      <c r="AD11" s="33">
        <v>12</v>
      </c>
      <c r="AE11" s="33">
        <v>12</v>
      </c>
      <c r="AF11" s="33">
        <v>12</v>
      </c>
      <c r="AG11" s="33">
        <v>12</v>
      </c>
      <c r="AH11" s="33">
        <v>24</v>
      </c>
      <c r="AI11" s="33">
        <v>12</v>
      </c>
      <c r="AJ11" s="33">
        <v>36</v>
      </c>
      <c r="AK11" s="33">
        <v>12</v>
      </c>
      <c r="AL11" s="33">
        <v>12</v>
      </c>
      <c r="AM11" s="33">
        <v>12</v>
      </c>
      <c r="AN11" s="33">
        <v>12</v>
      </c>
      <c r="AO11" s="33">
        <v>12</v>
      </c>
      <c r="AP11" s="33">
        <v>12</v>
      </c>
      <c r="AQ11" s="33">
        <v>0</v>
      </c>
      <c r="AR11" s="33">
        <v>12</v>
      </c>
      <c r="AS11" s="33">
        <v>6</v>
      </c>
      <c r="AT11" s="33">
        <v>12</v>
      </c>
      <c r="AU11" s="33">
        <v>36</v>
      </c>
      <c r="AV11" s="41">
        <v>6</v>
      </c>
    </row>
    <row r="12" spans="1:48">
      <c r="A12" s="1" t="s">
        <v>279</v>
      </c>
      <c r="B12" s="1" t="s">
        <v>12</v>
      </c>
      <c r="C12" s="2" t="s">
        <v>280</v>
      </c>
      <c r="D12" s="1" t="s">
        <v>873</v>
      </c>
      <c r="E12" s="12">
        <v>42998</v>
      </c>
      <c r="F12" s="2" t="s">
        <v>921</v>
      </c>
      <c r="G12" s="2"/>
      <c r="H12" s="2" t="s">
        <v>670</v>
      </c>
      <c r="I12" s="2" t="s">
        <v>601</v>
      </c>
      <c r="J12" s="1"/>
      <c r="K12" s="1"/>
      <c r="L12" s="1"/>
      <c r="M12" s="1"/>
      <c r="N12" s="1"/>
      <c r="O12" s="1"/>
      <c r="P12" s="38">
        <f>(J12*'Posities per Display'!$G$2)+(K12*'Posities per Display'!$G$8)+(M12*'Posities per Display'!$G$7)+(L12*'Posities per Display'!$G$10)+(N12*('Posities per Display'!$G$9-45))+(G12*'Posities per Display'!$G$4)+(H12*'Posities per Display'!$G$5)+I12*'Posities per Display'!$G$6</f>
        <v>706</v>
      </c>
      <c r="Q12" s="38">
        <f>(I12*'Posities per Display'!$G$6)+(O12*'Posities per Display'!$G$12)</f>
        <v>90</v>
      </c>
      <c r="R12" s="43">
        <f t="shared" si="0"/>
        <v>358</v>
      </c>
      <c r="S12" s="1">
        <f t="shared" si="1"/>
        <v>264</v>
      </c>
      <c r="T12" s="1">
        <f t="shared" si="2"/>
        <v>84</v>
      </c>
      <c r="U12" s="45">
        <f t="shared" si="3"/>
        <v>0.50708215297450421</v>
      </c>
      <c r="V12" s="45">
        <f t="shared" si="4"/>
        <v>0.37393767705382436</v>
      </c>
      <c r="W12" s="45">
        <f t="shared" si="5"/>
        <v>0.11898016997167139</v>
      </c>
      <c r="X12" s="33">
        <v>36</v>
      </c>
      <c r="Y12" s="33">
        <v>36</v>
      </c>
      <c r="Z12" s="33">
        <v>12</v>
      </c>
      <c r="AA12" s="33">
        <v>12</v>
      </c>
      <c r="AB12" s="33">
        <v>12</v>
      </c>
      <c r="AC12" s="33">
        <v>12</v>
      </c>
      <c r="AD12" s="33">
        <v>12</v>
      </c>
      <c r="AE12" s="33">
        <v>12</v>
      </c>
      <c r="AF12" s="33">
        <v>12</v>
      </c>
      <c r="AG12" s="33">
        <v>12</v>
      </c>
      <c r="AH12" s="33">
        <v>24</v>
      </c>
      <c r="AI12" s="33">
        <v>12</v>
      </c>
      <c r="AJ12" s="33">
        <v>36</v>
      </c>
      <c r="AK12" s="33">
        <v>12</v>
      </c>
      <c r="AL12" s="33">
        <v>12</v>
      </c>
      <c r="AM12" s="33">
        <v>12</v>
      </c>
      <c r="AN12" s="33">
        <v>12</v>
      </c>
      <c r="AO12" s="33">
        <v>12</v>
      </c>
      <c r="AP12" s="33">
        <v>12</v>
      </c>
      <c r="AQ12" s="33">
        <v>0</v>
      </c>
      <c r="AR12" s="33">
        <v>12</v>
      </c>
      <c r="AS12" s="33">
        <v>6</v>
      </c>
      <c r="AT12" s="33">
        <v>12</v>
      </c>
      <c r="AU12" s="33">
        <v>36</v>
      </c>
      <c r="AV12" s="41">
        <v>6</v>
      </c>
    </row>
    <row r="13" spans="1:48">
      <c r="A13" s="1" t="s">
        <v>283</v>
      </c>
      <c r="B13" s="1" t="s">
        <v>12</v>
      </c>
      <c r="C13" s="2" t="s">
        <v>284</v>
      </c>
      <c r="D13" s="1" t="s">
        <v>809</v>
      </c>
      <c r="E13" s="12">
        <v>42795</v>
      </c>
      <c r="F13" s="2" t="s">
        <v>916</v>
      </c>
      <c r="G13" s="2"/>
      <c r="H13" s="2" t="s">
        <v>670</v>
      </c>
      <c r="I13" s="2" t="s">
        <v>601</v>
      </c>
      <c r="J13" s="1"/>
      <c r="K13" s="1"/>
      <c r="L13" s="1"/>
      <c r="M13" s="1"/>
      <c r="N13" s="1"/>
      <c r="O13" s="1"/>
      <c r="P13" s="38">
        <f>(J13*'Posities per Display'!$G$2)+(K13*'Posities per Display'!$G$8)+(M13*'Posities per Display'!$G$7)+(L13*'Posities per Display'!$G$10)+(N13*('Posities per Display'!$G$9-45))+(G13*'Posities per Display'!$G$4)+(H13*'Posities per Display'!$G$5)+I13*'Posities per Display'!$G$6</f>
        <v>706</v>
      </c>
      <c r="Q13" s="38">
        <f>(I13*'Posities per Display'!$G$6)+(O13*'Posities per Display'!$G$12)</f>
        <v>90</v>
      </c>
      <c r="R13" s="43">
        <f t="shared" si="0"/>
        <v>358</v>
      </c>
      <c r="S13" s="1">
        <f t="shared" si="1"/>
        <v>264</v>
      </c>
      <c r="T13" s="1">
        <f t="shared" si="2"/>
        <v>84</v>
      </c>
      <c r="U13" s="45">
        <f t="shared" si="3"/>
        <v>0.50708215297450421</v>
      </c>
      <c r="V13" s="45">
        <f t="shared" si="4"/>
        <v>0.37393767705382436</v>
      </c>
      <c r="W13" s="45">
        <f t="shared" si="5"/>
        <v>0.11898016997167139</v>
      </c>
      <c r="X13" s="33">
        <v>36</v>
      </c>
      <c r="Y13" s="33">
        <v>36</v>
      </c>
      <c r="Z13" s="33">
        <v>12</v>
      </c>
      <c r="AA13" s="33">
        <v>12</v>
      </c>
      <c r="AB13" s="33">
        <v>12</v>
      </c>
      <c r="AC13" s="33">
        <v>12</v>
      </c>
      <c r="AD13" s="33">
        <v>12</v>
      </c>
      <c r="AE13" s="33">
        <v>12</v>
      </c>
      <c r="AF13" s="33">
        <v>12</v>
      </c>
      <c r="AG13" s="33">
        <v>12</v>
      </c>
      <c r="AH13" s="33">
        <v>24</v>
      </c>
      <c r="AI13" s="33">
        <v>12</v>
      </c>
      <c r="AJ13" s="33">
        <v>36</v>
      </c>
      <c r="AK13" s="33">
        <v>12</v>
      </c>
      <c r="AL13" s="33">
        <v>12</v>
      </c>
      <c r="AM13" s="33">
        <v>12</v>
      </c>
      <c r="AN13" s="33">
        <v>12</v>
      </c>
      <c r="AO13" s="33">
        <v>12</v>
      </c>
      <c r="AP13" s="33">
        <v>12</v>
      </c>
      <c r="AQ13" s="33">
        <v>0</v>
      </c>
      <c r="AR13" s="33">
        <v>12</v>
      </c>
      <c r="AS13" s="33">
        <v>6</v>
      </c>
      <c r="AT13" s="33">
        <v>12</v>
      </c>
      <c r="AU13" s="33">
        <v>36</v>
      </c>
      <c r="AV13" s="41">
        <v>6</v>
      </c>
    </row>
    <row r="14" spans="1:48">
      <c r="A14" s="5" t="s">
        <v>303</v>
      </c>
      <c r="B14" s="5" t="s">
        <v>12</v>
      </c>
      <c r="C14" s="6" t="s">
        <v>304</v>
      </c>
      <c r="D14" s="5" t="s">
        <v>304</v>
      </c>
      <c r="E14" s="13">
        <v>42713</v>
      </c>
      <c r="F14" s="6" t="s">
        <v>916</v>
      </c>
      <c r="G14" s="6"/>
      <c r="H14" s="2" t="s">
        <v>670</v>
      </c>
      <c r="I14" s="2" t="s">
        <v>601</v>
      </c>
      <c r="J14" s="1"/>
      <c r="K14" s="1"/>
      <c r="L14" s="1"/>
      <c r="M14" s="1"/>
      <c r="N14" s="1"/>
      <c r="O14" s="1"/>
      <c r="P14" s="38">
        <f>(J14*'Posities per Display'!$G$2)+(K14*'Posities per Display'!$G$8)+(M14*'Posities per Display'!$G$7)+(L14*'Posities per Display'!$G$10)+(N14*('Posities per Display'!$G$9-45))+(G14*'Posities per Display'!$G$4)+(H14*'Posities per Display'!$G$5)+I14*'Posities per Display'!$G$6</f>
        <v>706</v>
      </c>
      <c r="Q14" s="38">
        <f>(I14*'Posities per Display'!$G$6)+(O14*'Posities per Display'!$G$12)</f>
        <v>90</v>
      </c>
      <c r="R14" s="43">
        <f t="shared" si="0"/>
        <v>358</v>
      </c>
      <c r="S14" s="1">
        <f t="shared" si="1"/>
        <v>264</v>
      </c>
      <c r="T14" s="1">
        <f t="shared" si="2"/>
        <v>84</v>
      </c>
      <c r="U14" s="45">
        <f t="shared" si="3"/>
        <v>0.50708215297450421</v>
      </c>
      <c r="V14" s="45">
        <f t="shared" si="4"/>
        <v>0.37393767705382436</v>
      </c>
      <c r="W14" s="45">
        <f t="shared" si="5"/>
        <v>0.11898016997167139</v>
      </c>
      <c r="X14" s="33">
        <v>36</v>
      </c>
      <c r="Y14" s="33">
        <v>36</v>
      </c>
      <c r="Z14" s="33">
        <v>12</v>
      </c>
      <c r="AA14" s="33">
        <v>12</v>
      </c>
      <c r="AB14" s="33">
        <v>12</v>
      </c>
      <c r="AC14" s="33">
        <v>12</v>
      </c>
      <c r="AD14" s="33">
        <v>12</v>
      </c>
      <c r="AE14" s="33">
        <v>12</v>
      </c>
      <c r="AF14" s="33">
        <v>12</v>
      </c>
      <c r="AG14" s="33">
        <v>12</v>
      </c>
      <c r="AH14" s="33">
        <v>24</v>
      </c>
      <c r="AI14" s="33">
        <v>12</v>
      </c>
      <c r="AJ14" s="33">
        <v>36</v>
      </c>
      <c r="AK14" s="33">
        <v>12</v>
      </c>
      <c r="AL14" s="33">
        <v>12</v>
      </c>
      <c r="AM14" s="33">
        <v>12</v>
      </c>
      <c r="AN14" s="33">
        <v>12</v>
      </c>
      <c r="AO14" s="33">
        <v>12</v>
      </c>
      <c r="AP14" s="33">
        <v>12</v>
      </c>
      <c r="AQ14" s="33">
        <v>0</v>
      </c>
      <c r="AR14" s="33">
        <v>12</v>
      </c>
      <c r="AS14" s="33">
        <v>6</v>
      </c>
      <c r="AT14" s="33">
        <v>12</v>
      </c>
      <c r="AU14" s="33">
        <v>36</v>
      </c>
      <c r="AV14" s="41">
        <v>6</v>
      </c>
    </row>
    <row r="15" spans="1:48">
      <c r="A15" s="1" t="s">
        <v>313</v>
      </c>
      <c r="B15" s="1" t="s">
        <v>12</v>
      </c>
      <c r="C15" s="2" t="s">
        <v>314</v>
      </c>
      <c r="D15" s="1" t="s">
        <v>804</v>
      </c>
      <c r="E15" s="12">
        <v>42724</v>
      </c>
      <c r="F15" s="2" t="s">
        <v>921</v>
      </c>
      <c r="G15" s="2"/>
      <c r="H15" s="2" t="s">
        <v>670</v>
      </c>
      <c r="I15" s="2" t="s">
        <v>601</v>
      </c>
      <c r="J15" s="1"/>
      <c r="K15" s="1"/>
      <c r="L15" s="1"/>
      <c r="M15" s="1"/>
      <c r="N15" s="1"/>
      <c r="O15" s="1"/>
      <c r="P15" s="38">
        <f>(J15*'Posities per Display'!$G$2)+(K15*'Posities per Display'!$G$8)+(M15*'Posities per Display'!$G$7)+(L15*'Posities per Display'!$G$10)+(N15*('Posities per Display'!$G$9-45))+(G15*'Posities per Display'!$G$4)+(H15*'Posities per Display'!$G$5)+I15*'Posities per Display'!$G$6</f>
        <v>706</v>
      </c>
      <c r="Q15" s="38">
        <f>(I15*'Posities per Display'!$G$6)+(O15*'Posities per Display'!$G$12)</f>
        <v>90</v>
      </c>
      <c r="R15" s="43">
        <f t="shared" si="0"/>
        <v>358</v>
      </c>
      <c r="S15" s="1">
        <f t="shared" si="1"/>
        <v>264</v>
      </c>
      <c r="T15" s="1">
        <f t="shared" si="2"/>
        <v>84</v>
      </c>
      <c r="U15" s="45">
        <f t="shared" si="3"/>
        <v>0.50708215297450421</v>
      </c>
      <c r="V15" s="45">
        <f t="shared" si="4"/>
        <v>0.37393767705382436</v>
      </c>
      <c r="W15" s="45">
        <f t="shared" si="5"/>
        <v>0.11898016997167139</v>
      </c>
      <c r="X15" s="33">
        <v>36</v>
      </c>
      <c r="Y15" s="33">
        <v>36</v>
      </c>
      <c r="Z15" s="33">
        <v>12</v>
      </c>
      <c r="AA15" s="33">
        <v>12</v>
      </c>
      <c r="AB15" s="33">
        <v>12</v>
      </c>
      <c r="AC15" s="33">
        <v>12</v>
      </c>
      <c r="AD15" s="33">
        <v>12</v>
      </c>
      <c r="AE15" s="33">
        <v>12</v>
      </c>
      <c r="AF15" s="33">
        <v>12</v>
      </c>
      <c r="AG15" s="33">
        <v>12</v>
      </c>
      <c r="AH15" s="33">
        <v>24</v>
      </c>
      <c r="AI15" s="33">
        <v>12</v>
      </c>
      <c r="AJ15" s="33">
        <v>36</v>
      </c>
      <c r="AK15" s="33">
        <v>12</v>
      </c>
      <c r="AL15" s="33">
        <v>12</v>
      </c>
      <c r="AM15" s="33">
        <v>12</v>
      </c>
      <c r="AN15" s="33">
        <v>12</v>
      </c>
      <c r="AO15" s="33">
        <v>12</v>
      </c>
      <c r="AP15" s="33">
        <v>12</v>
      </c>
      <c r="AQ15" s="33">
        <v>0</v>
      </c>
      <c r="AR15" s="33">
        <v>12</v>
      </c>
      <c r="AS15" s="33">
        <v>6</v>
      </c>
      <c r="AT15" s="33">
        <v>12</v>
      </c>
      <c r="AU15" s="33">
        <v>36</v>
      </c>
      <c r="AV15" s="41">
        <v>6</v>
      </c>
    </row>
    <row r="16" spans="1:48">
      <c r="A16" s="1" t="s">
        <v>377</v>
      </c>
      <c r="B16" s="1" t="s">
        <v>12</v>
      </c>
      <c r="C16" s="2" t="s">
        <v>378</v>
      </c>
      <c r="D16" s="1" t="s">
        <v>923</v>
      </c>
      <c r="E16" s="12">
        <v>42978</v>
      </c>
      <c r="F16" s="2" t="s">
        <v>916</v>
      </c>
      <c r="G16" s="2"/>
      <c r="H16" s="2" t="s">
        <v>670</v>
      </c>
      <c r="I16" s="2" t="s">
        <v>601</v>
      </c>
      <c r="J16" s="1"/>
      <c r="K16" s="1"/>
      <c r="L16" s="1"/>
      <c r="M16" s="1"/>
      <c r="N16" s="1"/>
      <c r="O16" s="1"/>
      <c r="P16" s="38">
        <f>(J16*'Posities per Display'!$G$2)+(K16*'Posities per Display'!$G$8)+(M16*'Posities per Display'!$G$7)+(L16*'Posities per Display'!$G$10)+(N16*('Posities per Display'!$G$9-45))+(G16*'Posities per Display'!$G$4)+(H16*'Posities per Display'!$G$5)+I16*'Posities per Display'!$G$6</f>
        <v>706</v>
      </c>
      <c r="Q16" s="38">
        <f>(I16*'Posities per Display'!$G$6)+(O16*'Posities per Display'!$G$12)</f>
        <v>90</v>
      </c>
      <c r="R16" s="43">
        <f t="shared" si="0"/>
        <v>358</v>
      </c>
      <c r="S16" s="1">
        <f t="shared" si="1"/>
        <v>264</v>
      </c>
      <c r="T16" s="1">
        <f t="shared" si="2"/>
        <v>84</v>
      </c>
      <c r="U16" s="45">
        <f t="shared" si="3"/>
        <v>0.50708215297450421</v>
      </c>
      <c r="V16" s="45">
        <f t="shared" si="4"/>
        <v>0.37393767705382436</v>
      </c>
      <c r="W16" s="45">
        <f t="shared" si="5"/>
        <v>0.11898016997167139</v>
      </c>
      <c r="X16" s="33">
        <v>36</v>
      </c>
      <c r="Y16" s="33">
        <v>36</v>
      </c>
      <c r="Z16" s="33">
        <v>12</v>
      </c>
      <c r="AA16" s="33">
        <v>12</v>
      </c>
      <c r="AB16" s="33">
        <v>12</v>
      </c>
      <c r="AC16" s="33">
        <v>12</v>
      </c>
      <c r="AD16" s="33">
        <v>12</v>
      </c>
      <c r="AE16" s="33">
        <v>12</v>
      </c>
      <c r="AF16" s="33">
        <v>12</v>
      </c>
      <c r="AG16" s="33">
        <v>12</v>
      </c>
      <c r="AH16" s="33">
        <v>24</v>
      </c>
      <c r="AI16" s="33">
        <v>12</v>
      </c>
      <c r="AJ16" s="33">
        <v>36</v>
      </c>
      <c r="AK16" s="33">
        <v>12</v>
      </c>
      <c r="AL16" s="33">
        <v>12</v>
      </c>
      <c r="AM16" s="33">
        <v>12</v>
      </c>
      <c r="AN16" s="33">
        <v>12</v>
      </c>
      <c r="AO16" s="33">
        <v>12</v>
      </c>
      <c r="AP16" s="33">
        <v>12</v>
      </c>
      <c r="AQ16" s="33">
        <v>0</v>
      </c>
      <c r="AR16" s="33">
        <v>12</v>
      </c>
      <c r="AS16" s="33">
        <v>6</v>
      </c>
      <c r="AT16" s="33">
        <v>12</v>
      </c>
      <c r="AU16" s="33">
        <v>36</v>
      </c>
      <c r="AV16" s="41">
        <v>6</v>
      </c>
    </row>
    <row r="17" spans="1:48">
      <c r="A17" s="1" t="s">
        <v>389</v>
      </c>
      <c r="B17" s="1" t="s">
        <v>12</v>
      </c>
      <c r="C17" s="2" t="s">
        <v>390</v>
      </c>
      <c r="D17" s="1" t="s">
        <v>924</v>
      </c>
      <c r="E17" s="4"/>
      <c r="F17" s="2" t="s">
        <v>916</v>
      </c>
      <c r="G17" s="2"/>
      <c r="H17" s="2" t="s">
        <v>670</v>
      </c>
      <c r="I17" s="2" t="s">
        <v>601</v>
      </c>
      <c r="J17" s="1"/>
      <c r="K17" s="1"/>
      <c r="L17" s="1"/>
      <c r="M17" s="1"/>
      <c r="N17" s="1"/>
      <c r="O17" s="1"/>
      <c r="P17" s="38">
        <f>(J17*'Posities per Display'!$G$2)+(K17*'Posities per Display'!$G$8)+(M17*'Posities per Display'!$G$7)+(L17*'Posities per Display'!$G$10)+(N17*('Posities per Display'!$G$9-45))+(G17*'Posities per Display'!$G$4)+(H17*'Posities per Display'!$G$5)+I17*'Posities per Display'!$G$6</f>
        <v>706</v>
      </c>
      <c r="Q17" s="38">
        <f>(I17*'Posities per Display'!$G$6)+(O17*'Posities per Display'!$G$12)</f>
        <v>90</v>
      </c>
      <c r="R17" s="43">
        <f t="shared" si="0"/>
        <v>358</v>
      </c>
      <c r="S17" s="1">
        <f t="shared" si="1"/>
        <v>264</v>
      </c>
      <c r="T17" s="1">
        <f t="shared" si="2"/>
        <v>84</v>
      </c>
      <c r="U17" s="45">
        <f t="shared" si="3"/>
        <v>0.50708215297450421</v>
      </c>
      <c r="V17" s="45">
        <f t="shared" si="4"/>
        <v>0.37393767705382436</v>
      </c>
      <c r="W17" s="45">
        <f t="shared" si="5"/>
        <v>0.11898016997167139</v>
      </c>
      <c r="X17" s="33">
        <v>36</v>
      </c>
      <c r="Y17" s="33">
        <v>36</v>
      </c>
      <c r="Z17" s="33">
        <v>12</v>
      </c>
      <c r="AA17" s="33">
        <v>12</v>
      </c>
      <c r="AB17" s="33">
        <v>12</v>
      </c>
      <c r="AC17" s="33">
        <v>12</v>
      </c>
      <c r="AD17" s="33">
        <v>12</v>
      </c>
      <c r="AE17" s="33">
        <v>12</v>
      </c>
      <c r="AF17" s="33">
        <v>12</v>
      </c>
      <c r="AG17" s="33">
        <v>12</v>
      </c>
      <c r="AH17" s="33">
        <v>24</v>
      </c>
      <c r="AI17" s="33">
        <v>12</v>
      </c>
      <c r="AJ17" s="33">
        <v>36</v>
      </c>
      <c r="AK17" s="33">
        <v>12</v>
      </c>
      <c r="AL17" s="33">
        <v>12</v>
      </c>
      <c r="AM17" s="33">
        <v>12</v>
      </c>
      <c r="AN17" s="33">
        <v>12</v>
      </c>
      <c r="AO17" s="33">
        <v>12</v>
      </c>
      <c r="AP17" s="33">
        <v>12</v>
      </c>
      <c r="AQ17" s="33">
        <v>0</v>
      </c>
      <c r="AR17" s="33">
        <v>12</v>
      </c>
      <c r="AS17" s="33">
        <v>6</v>
      </c>
      <c r="AT17" s="33">
        <v>12</v>
      </c>
      <c r="AU17" s="33">
        <v>36</v>
      </c>
      <c r="AV17" s="41">
        <v>6</v>
      </c>
    </row>
    <row r="18" spans="1:48">
      <c r="A18" s="1" t="s">
        <v>393</v>
      </c>
      <c r="B18" s="1" t="s">
        <v>12</v>
      </c>
      <c r="C18" s="2" t="s">
        <v>394</v>
      </c>
      <c r="D18" s="1" t="s">
        <v>394</v>
      </c>
      <c r="E18" s="4"/>
      <c r="F18" s="2" t="s">
        <v>916</v>
      </c>
      <c r="G18" s="2"/>
      <c r="H18" s="2" t="s">
        <v>670</v>
      </c>
      <c r="I18" s="2" t="s">
        <v>601</v>
      </c>
      <c r="J18" s="1"/>
      <c r="K18" s="1"/>
      <c r="L18" s="1"/>
      <c r="M18" s="1"/>
      <c r="N18" s="1"/>
      <c r="O18" s="1"/>
      <c r="P18" s="38">
        <f>(J18*'Posities per Display'!$G$2)+(K18*'Posities per Display'!$G$8)+(M18*'Posities per Display'!$G$7)+(L18*'Posities per Display'!$G$10)+(N18*('Posities per Display'!$G$9-45))+(G18*'Posities per Display'!$G$4)+(H18*'Posities per Display'!$G$5)+I18*'Posities per Display'!$G$6</f>
        <v>706</v>
      </c>
      <c r="Q18" s="38">
        <f>(I18*'Posities per Display'!$G$6)+(O18*'Posities per Display'!$G$12)</f>
        <v>90</v>
      </c>
      <c r="R18" s="43">
        <f t="shared" si="0"/>
        <v>358</v>
      </c>
      <c r="S18" s="1">
        <f t="shared" si="1"/>
        <v>264</v>
      </c>
      <c r="T18" s="1">
        <f t="shared" si="2"/>
        <v>84</v>
      </c>
      <c r="U18" s="45">
        <f t="shared" si="3"/>
        <v>0.50708215297450421</v>
      </c>
      <c r="V18" s="45">
        <f t="shared" si="4"/>
        <v>0.37393767705382436</v>
      </c>
      <c r="W18" s="45">
        <f t="shared" si="5"/>
        <v>0.11898016997167139</v>
      </c>
      <c r="X18" s="33">
        <v>36</v>
      </c>
      <c r="Y18" s="33">
        <v>36</v>
      </c>
      <c r="Z18" s="33">
        <v>12</v>
      </c>
      <c r="AA18" s="33">
        <v>12</v>
      </c>
      <c r="AB18" s="33">
        <v>12</v>
      </c>
      <c r="AC18" s="33">
        <v>12</v>
      </c>
      <c r="AD18" s="33">
        <v>12</v>
      </c>
      <c r="AE18" s="33">
        <v>12</v>
      </c>
      <c r="AF18" s="33">
        <v>12</v>
      </c>
      <c r="AG18" s="33">
        <v>12</v>
      </c>
      <c r="AH18" s="33">
        <v>24</v>
      </c>
      <c r="AI18" s="33">
        <v>12</v>
      </c>
      <c r="AJ18" s="33">
        <v>36</v>
      </c>
      <c r="AK18" s="33">
        <v>12</v>
      </c>
      <c r="AL18" s="33">
        <v>12</v>
      </c>
      <c r="AM18" s="33">
        <v>12</v>
      </c>
      <c r="AN18" s="33">
        <v>12</v>
      </c>
      <c r="AO18" s="33">
        <v>12</v>
      </c>
      <c r="AP18" s="33">
        <v>12</v>
      </c>
      <c r="AQ18" s="33">
        <v>0</v>
      </c>
      <c r="AR18" s="33">
        <v>12</v>
      </c>
      <c r="AS18" s="33">
        <v>6</v>
      </c>
      <c r="AT18" s="33">
        <v>12</v>
      </c>
      <c r="AU18" s="33">
        <v>36</v>
      </c>
      <c r="AV18" s="41">
        <v>6</v>
      </c>
    </row>
    <row r="19" spans="1:48">
      <c r="A19" s="1" t="s">
        <v>399</v>
      </c>
      <c r="B19" s="1" t="s">
        <v>12</v>
      </c>
      <c r="C19" s="1" t="s">
        <v>400</v>
      </c>
      <c r="D19" s="1" t="s">
        <v>925</v>
      </c>
      <c r="E19" s="10" t="s">
        <v>926</v>
      </c>
      <c r="F19" s="1" t="s">
        <v>921</v>
      </c>
      <c r="G19" s="1"/>
      <c r="H19" s="2" t="s">
        <v>670</v>
      </c>
      <c r="I19" s="2" t="s">
        <v>601</v>
      </c>
      <c r="J19" s="1"/>
      <c r="K19" s="1"/>
      <c r="L19" s="1"/>
      <c r="M19" s="1"/>
      <c r="N19" s="1"/>
      <c r="O19" s="1"/>
      <c r="P19" s="38">
        <f>(J19*'Posities per Display'!$G$2)+(K19*'Posities per Display'!$G$8)+(M19*'Posities per Display'!$G$7)+(L19*'Posities per Display'!$G$10)+(N19*('Posities per Display'!$G$9-45))+(G19*'Posities per Display'!$G$4)+(H19*'Posities per Display'!$G$5)+I19*'Posities per Display'!$G$6</f>
        <v>706</v>
      </c>
      <c r="Q19" s="38">
        <f>(I19*'Posities per Display'!$G$6)+(O19*'Posities per Display'!$G$12)</f>
        <v>90</v>
      </c>
      <c r="R19" s="43">
        <f t="shared" si="0"/>
        <v>358</v>
      </c>
      <c r="S19" s="1">
        <f t="shared" si="1"/>
        <v>264</v>
      </c>
      <c r="T19" s="1">
        <f t="shared" si="2"/>
        <v>84</v>
      </c>
      <c r="U19" s="45">
        <f t="shared" si="3"/>
        <v>0.50708215297450421</v>
      </c>
      <c r="V19" s="45">
        <f t="shared" si="4"/>
        <v>0.37393767705382436</v>
      </c>
      <c r="W19" s="45">
        <f t="shared" si="5"/>
        <v>0.11898016997167139</v>
      </c>
      <c r="X19" s="33">
        <v>36</v>
      </c>
      <c r="Y19" s="33">
        <v>36</v>
      </c>
      <c r="Z19" s="33">
        <v>12</v>
      </c>
      <c r="AA19" s="33">
        <v>12</v>
      </c>
      <c r="AB19" s="33">
        <v>12</v>
      </c>
      <c r="AC19" s="33">
        <v>12</v>
      </c>
      <c r="AD19" s="33">
        <v>12</v>
      </c>
      <c r="AE19" s="33">
        <v>12</v>
      </c>
      <c r="AF19" s="33">
        <v>12</v>
      </c>
      <c r="AG19" s="33">
        <v>12</v>
      </c>
      <c r="AH19" s="33">
        <v>24</v>
      </c>
      <c r="AI19" s="33">
        <v>12</v>
      </c>
      <c r="AJ19" s="33">
        <v>36</v>
      </c>
      <c r="AK19" s="33">
        <v>12</v>
      </c>
      <c r="AL19" s="33">
        <v>12</v>
      </c>
      <c r="AM19" s="33">
        <v>12</v>
      </c>
      <c r="AN19" s="33">
        <v>12</v>
      </c>
      <c r="AO19" s="33">
        <v>12</v>
      </c>
      <c r="AP19" s="33">
        <v>12</v>
      </c>
      <c r="AQ19" s="33">
        <v>0</v>
      </c>
      <c r="AR19" s="33">
        <v>12</v>
      </c>
      <c r="AS19" s="33">
        <v>6</v>
      </c>
      <c r="AT19" s="33">
        <v>12</v>
      </c>
      <c r="AU19" s="33">
        <v>36</v>
      </c>
      <c r="AV19" s="41">
        <v>6</v>
      </c>
    </row>
    <row r="20" spans="1:48">
      <c r="A20" s="1" t="s">
        <v>417</v>
      </c>
      <c r="B20" s="1" t="s">
        <v>12</v>
      </c>
      <c r="C20" s="2" t="s">
        <v>418</v>
      </c>
      <c r="D20" s="1" t="s">
        <v>737</v>
      </c>
      <c r="E20" s="14" t="s">
        <v>927</v>
      </c>
      <c r="F20" s="2" t="s">
        <v>916</v>
      </c>
      <c r="G20" s="2"/>
      <c r="H20" s="2" t="s">
        <v>670</v>
      </c>
      <c r="I20" s="2" t="s">
        <v>601</v>
      </c>
      <c r="J20" s="1"/>
      <c r="K20" s="1"/>
      <c r="L20" s="1"/>
      <c r="M20" s="1"/>
      <c r="N20" s="1"/>
      <c r="O20" s="1"/>
      <c r="P20" s="38">
        <f>(J20*'Posities per Display'!$G$2)+(K20*'Posities per Display'!$G$8)+(M20*'Posities per Display'!$G$7)+(L20*'Posities per Display'!$G$10)+(N20*('Posities per Display'!$G$9-45))+(G20*'Posities per Display'!$G$4)+(H20*'Posities per Display'!$G$5)+I20*'Posities per Display'!$G$6</f>
        <v>706</v>
      </c>
      <c r="Q20" s="38">
        <f>(I20*'Posities per Display'!$G$6)+(O20*'Posities per Display'!$G$12)</f>
        <v>90</v>
      </c>
      <c r="R20" s="43">
        <f t="shared" si="0"/>
        <v>358</v>
      </c>
      <c r="S20" s="1">
        <f t="shared" si="1"/>
        <v>264</v>
      </c>
      <c r="T20" s="1">
        <f t="shared" si="2"/>
        <v>84</v>
      </c>
      <c r="U20" s="45">
        <f t="shared" si="3"/>
        <v>0.50708215297450421</v>
      </c>
      <c r="V20" s="45">
        <f t="shared" si="4"/>
        <v>0.37393767705382436</v>
      </c>
      <c r="W20" s="45">
        <f t="shared" si="5"/>
        <v>0.11898016997167139</v>
      </c>
      <c r="X20" s="33">
        <v>36</v>
      </c>
      <c r="Y20" s="33">
        <v>36</v>
      </c>
      <c r="Z20" s="33">
        <v>12</v>
      </c>
      <c r="AA20" s="33">
        <v>12</v>
      </c>
      <c r="AB20" s="33">
        <v>12</v>
      </c>
      <c r="AC20" s="33">
        <v>12</v>
      </c>
      <c r="AD20" s="33">
        <v>12</v>
      </c>
      <c r="AE20" s="33">
        <v>12</v>
      </c>
      <c r="AF20" s="33">
        <v>12</v>
      </c>
      <c r="AG20" s="33">
        <v>12</v>
      </c>
      <c r="AH20" s="33">
        <v>24</v>
      </c>
      <c r="AI20" s="33">
        <v>12</v>
      </c>
      <c r="AJ20" s="33">
        <v>36</v>
      </c>
      <c r="AK20" s="33">
        <v>12</v>
      </c>
      <c r="AL20" s="33">
        <v>12</v>
      </c>
      <c r="AM20" s="33">
        <v>12</v>
      </c>
      <c r="AN20" s="33">
        <v>12</v>
      </c>
      <c r="AO20" s="33">
        <v>12</v>
      </c>
      <c r="AP20" s="33">
        <v>12</v>
      </c>
      <c r="AQ20" s="33">
        <v>0</v>
      </c>
      <c r="AR20" s="33">
        <v>12</v>
      </c>
      <c r="AS20" s="33">
        <v>6</v>
      </c>
      <c r="AT20" s="33">
        <v>12</v>
      </c>
      <c r="AU20" s="33">
        <v>36</v>
      </c>
      <c r="AV20" s="41">
        <v>6</v>
      </c>
    </row>
    <row r="21" spans="1:48">
      <c r="A21" s="4" t="s">
        <v>419</v>
      </c>
      <c r="B21" s="4" t="s">
        <v>12</v>
      </c>
      <c r="C21" s="2" t="s">
        <v>420</v>
      </c>
      <c r="D21" s="12" t="s">
        <v>925</v>
      </c>
      <c r="E21" s="19" t="s">
        <v>928</v>
      </c>
      <c r="F21" s="2" t="s">
        <v>916</v>
      </c>
      <c r="G21" s="2"/>
      <c r="H21" s="2" t="s">
        <v>670</v>
      </c>
      <c r="I21" s="2" t="s">
        <v>601</v>
      </c>
      <c r="J21" s="1"/>
      <c r="K21" s="1"/>
      <c r="L21" s="1"/>
      <c r="M21" s="1"/>
      <c r="N21" s="1"/>
      <c r="O21" s="1"/>
      <c r="P21" s="38">
        <f>(J21*'Posities per Display'!$G$2)+(K21*'Posities per Display'!$G$8)+(M21*'Posities per Display'!$G$7)+(L21*'Posities per Display'!$G$10)+(N21*('Posities per Display'!$G$9-45))+(G21*'Posities per Display'!$G$4)+(H21*'Posities per Display'!$G$5)+I21*'Posities per Display'!$G$6</f>
        <v>706</v>
      </c>
      <c r="Q21" s="38">
        <f>(I21*'Posities per Display'!$G$6)+(O21*'Posities per Display'!$G$12)</f>
        <v>90</v>
      </c>
      <c r="R21" s="43">
        <f t="shared" si="0"/>
        <v>358</v>
      </c>
      <c r="S21" s="1">
        <f t="shared" si="1"/>
        <v>264</v>
      </c>
      <c r="T21" s="1">
        <f t="shared" si="2"/>
        <v>84</v>
      </c>
      <c r="U21" s="45">
        <f t="shared" si="3"/>
        <v>0.50708215297450421</v>
      </c>
      <c r="V21" s="45">
        <f t="shared" si="4"/>
        <v>0.37393767705382436</v>
      </c>
      <c r="W21" s="45">
        <f t="shared" si="5"/>
        <v>0.11898016997167139</v>
      </c>
      <c r="X21" s="33">
        <v>36</v>
      </c>
      <c r="Y21" s="33">
        <v>36</v>
      </c>
      <c r="Z21" s="33">
        <v>12</v>
      </c>
      <c r="AA21" s="33">
        <v>12</v>
      </c>
      <c r="AB21" s="33">
        <v>12</v>
      </c>
      <c r="AC21" s="33">
        <v>12</v>
      </c>
      <c r="AD21" s="33">
        <v>12</v>
      </c>
      <c r="AE21" s="33">
        <v>12</v>
      </c>
      <c r="AF21" s="33">
        <v>12</v>
      </c>
      <c r="AG21" s="33">
        <v>12</v>
      </c>
      <c r="AH21" s="33">
        <v>24</v>
      </c>
      <c r="AI21" s="33">
        <v>12</v>
      </c>
      <c r="AJ21" s="33">
        <v>36</v>
      </c>
      <c r="AK21" s="33">
        <v>12</v>
      </c>
      <c r="AL21" s="33">
        <v>12</v>
      </c>
      <c r="AM21" s="33">
        <v>12</v>
      </c>
      <c r="AN21" s="33">
        <v>12</v>
      </c>
      <c r="AO21" s="33">
        <v>12</v>
      </c>
      <c r="AP21" s="33">
        <v>12</v>
      </c>
      <c r="AQ21" s="33">
        <v>0</v>
      </c>
      <c r="AR21" s="33">
        <v>12</v>
      </c>
      <c r="AS21" s="33">
        <v>6</v>
      </c>
      <c r="AT21" s="33">
        <v>12</v>
      </c>
      <c r="AU21" s="33">
        <v>36</v>
      </c>
      <c r="AV21" s="41">
        <v>6</v>
      </c>
    </row>
    <row r="22" spans="1:48">
      <c r="A22" s="1" t="s">
        <v>433</v>
      </c>
      <c r="B22" s="1" t="s">
        <v>12</v>
      </c>
      <c r="C22" s="2" t="s">
        <v>434</v>
      </c>
      <c r="D22" s="1" t="s">
        <v>730</v>
      </c>
      <c r="E22" s="11">
        <v>43210</v>
      </c>
      <c r="F22" s="2" t="s">
        <v>916</v>
      </c>
      <c r="G22" s="2"/>
      <c r="H22" s="2" t="s">
        <v>670</v>
      </c>
      <c r="I22" s="2" t="s">
        <v>601</v>
      </c>
      <c r="J22" s="1"/>
      <c r="K22" s="1"/>
      <c r="L22" s="1"/>
      <c r="M22" s="1"/>
      <c r="N22" s="1"/>
      <c r="O22" s="1"/>
      <c r="P22" s="38">
        <f>(J22*'Posities per Display'!$G$2)+(K22*'Posities per Display'!$G$8)+(M22*'Posities per Display'!$G$7)+(L22*'Posities per Display'!$G$10)+(N22*('Posities per Display'!$G$9-45))+(G22*'Posities per Display'!$G$4)+(H22*'Posities per Display'!$G$5)+I22*'Posities per Display'!$G$6</f>
        <v>706</v>
      </c>
      <c r="Q22" s="38">
        <f>(I22*'Posities per Display'!$G$6)+(O22*'Posities per Display'!$G$12)</f>
        <v>90</v>
      </c>
      <c r="R22" s="43">
        <f t="shared" si="0"/>
        <v>358</v>
      </c>
      <c r="S22" s="1">
        <f t="shared" si="1"/>
        <v>264</v>
      </c>
      <c r="T22" s="1">
        <f t="shared" si="2"/>
        <v>84</v>
      </c>
      <c r="U22" s="45">
        <f t="shared" si="3"/>
        <v>0.50708215297450421</v>
      </c>
      <c r="V22" s="45">
        <f t="shared" si="4"/>
        <v>0.37393767705382436</v>
      </c>
      <c r="W22" s="45">
        <f t="shared" si="5"/>
        <v>0.11898016997167139</v>
      </c>
      <c r="X22" s="33">
        <v>36</v>
      </c>
      <c r="Y22" s="33">
        <v>36</v>
      </c>
      <c r="Z22" s="33">
        <v>12</v>
      </c>
      <c r="AA22" s="33">
        <v>12</v>
      </c>
      <c r="AB22" s="33">
        <v>12</v>
      </c>
      <c r="AC22" s="33">
        <v>12</v>
      </c>
      <c r="AD22" s="33">
        <v>12</v>
      </c>
      <c r="AE22" s="33">
        <v>12</v>
      </c>
      <c r="AF22" s="33">
        <v>12</v>
      </c>
      <c r="AG22" s="33">
        <v>12</v>
      </c>
      <c r="AH22" s="33">
        <v>24</v>
      </c>
      <c r="AI22" s="33">
        <v>12</v>
      </c>
      <c r="AJ22" s="33">
        <v>36</v>
      </c>
      <c r="AK22" s="33">
        <v>12</v>
      </c>
      <c r="AL22" s="33">
        <v>12</v>
      </c>
      <c r="AM22" s="33">
        <v>12</v>
      </c>
      <c r="AN22" s="33">
        <v>12</v>
      </c>
      <c r="AO22" s="33">
        <v>12</v>
      </c>
      <c r="AP22" s="33">
        <v>12</v>
      </c>
      <c r="AQ22" s="33">
        <v>0</v>
      </c>
      <c r="AR22" s="33">
        <v>12</v>
      </c>
      <c r="AS22" s="33">
        <v>6</v>
      </c>
      <c r="AT22" s="33">
        <v>12</v>
      </c>
      <c r="AU22" s="33">
        <v>36</v>
      </c>
      <c r="AV22" s="41">
        <v>6</v>
      </c>
    </row>
    <row r="23" spans="1:48">
      <c r="A23" s="1" t="s">
        <v>445</v>
      </c>
      <c r="B23" s="1" t="s">
        <v>12</v>
      </c>
      <c r="C23" s="2" t="s">
        <v>446</v>
      </c>
      <c r="D23" s="1" t="s">
        <v>929</v>
      </c>
      <c r="E23" s="11">
        <v>43266</v>
      </c>
      <c r="F23" s="2" t="s">
        <v>916</v>
      </c>
      <c r="G23" s="2"/>
      <c r="H23" s="2" t="s">
        <v>670</v>
      </c>
      <c r="I23" s="2" t="s">
        <v>601</v>
      </c>
      <c r="J23" s="1"/>
      <c r="K23" s="1"/>
      <c r="L23" s="1"/>
      <c r="M23" s="1"/>
      <c r="N23" s="1"/>
      <c r="O23" s="1"/>
      <c r="P23" s="38">
        <f>(J23*'Posities per Display'!$G$2)+(K23*'Posities per Display'!$G$8)+(M23*'Posities per Display'!$G$7)+(L23*'Posities per Display'!$G$10)+(N23*('Posities per Display'!$G$9-45))+(G23*'Posities per Display'!$G$4)+(H23*'Posities per Display'!$G$5)+I23*'Posities per Display'!$G$6</f>
        <v>706</v>
      </c>
      <c r="Q23" s="38">
        <f>(I23*'Posities per Display'!$G$6)+(O23*'Posities per Display'!$G$12)</f>
        <v>90</v>
      </c>
      <c r="R23" s="43">
        <f t="shared" si="0"/>
        <v>358</v>
      </c>
      <c r="S23" s="1">
        <f t="shared" si="1"/>
        <v>264</v>
      </c>
      <c r="T23" s="1">
        <f t="shared" si="2"/>
        <v>84</v>
      </c>
      <c r="U23" s="45">
        <f t="shared" si="3"/>
        <v>0.50708215297450421</v>
      </c>
      <c r="V23" s="45">
        <f t="shared" si="4"/>
        <v>0.37393767705382436</v>
      </c>
      <c r="W23" s="45">
        <f t="shared" si="5"/>
        <v>0.11898016997167139</v>
      </c>
      <c r="X23" s="33">
        <v>36</v>
      </c>
      <c r="Y23" s="33">
        <v>36</v>
      </c>
      <c r="Z23" s="33">
        <v>12</v>
      </c>
      <c r="AA23" s="33">
        <v>12</v>
      </c>
      <c r="AB23" s="33">
        <v>12</v>
      </c>
      <c r="AC23" s="33">
        <v>12</v>
      </c>
      <c r="AD23" s="33">
        <v>12</v>
      </c>
      <c r="AE23" s="33">
        <v>12</v>
      </c>
      <c r="AF23" s="33">
        <v>12</v>
      </c>
      <c r="AG23" s="33">
        <v>12</v>
      </c>
      <c r="AH23" s="33">
        <v>24</v>
      </c>
      <c r="AI23" s="33">
        <v>12</v>
      </c>
      <c r="AJ23" s="33">
        <v>36</v>
      </c>
      <c r="AK23" s="33">
        <v>12</v>
      </c>
      <c r="AL23" s="33">
        <v>12</v>
      </c>
      <c r="AM23" s="33">
        <v>12</v>
      </c>
      <c r="AN23" s="33">
        <v>12</v>
      </c>
      <c r="AO23" s="33">
        <v>12</v>
      </c>
      <c r="AP23" s="33">
        <v>12</v>
      </c>
      <c r="AQ23" s="33">
        <v>0</v>
      </c>
      <c r="AR23" s="33">
        <v>12</v>
      </c>
      <c r="AS23" s="33">
        <v>6</v>
      </c>
      <c r="AT23" s="33">
        <v>12</v>
      </c>
      <c r="AU23" s="33">
        <v>36</v>
      </c>
      <c r="AV23" s="41">
        <v>6</v>
      </c>
    </row>
    <row r="24" spans="1:48">
      <c r="A24" s="1" t="s">
        <v>447</v>
      </c>
      <c r="B24" s="1" t="s">
        <v>12</v>
      </c>
      <c r="C24" s="2" t="s">
        <v>448</v>
      </c>
      <c r="D24" s="1" t="s">
        <v>930</v>
      </c>
      <c r="E24" s="4"/>
      <c r="F24" s="1" t="s">
        <v>916</v>
      </c>
      <c r="G24" s="1"/>
      <c r="H24" s="2" t="s">
        <v>670</v>
      </c>
      <c r="I24" s="2" t="s">
        <v>601</v>
      </c>
      <c r="J24" s="1"/>
      <c r="K24" s="1"/>
      <c r="L24" s="1"/>
      <c r="M24" s="1"/>
      <c r="N24" s="1"/>
      <c r="O24" s="1"/>
      <c r="P24" s="38">
        <f>(J24*'Posities per Display'!$G$2)+(K24*'Posities per Display'!$G$8)+(M24*'Posities per Display'!$G$7)+(L24*'Posities per Display'!$G$10)+(N24*('Posities per Display'!$G$9-45))+(G24*'Posities per Display'!$G$4)+(H24*'Posities per Display'!$G$5)+I24*'Posities per Display'!$G$6</f>
        <v>706</v>
      </c>
      <c r="Q24" s="38">
        <f>(I24*'Posities per Display'!$G$6)+(O24*'Posities per Display'!$G$12)</f>
        <v>90</v>
      </c>
      <c r="R24" s="43">
        <f t="shared" si="0"/>
        <v>358</v>
      </c>
      <c r="S24" s="1">
        <f t="shared" si="1"/>
        <v>264</v>
      </c>
      <c r="T24" s="1">
        <f t="shared" si="2"/>
        <v>84</v>
      </c>
      <c r="U24" s="45">
        <f t="shared" si="3"/>
        <v>0.50708215297450421</v>
      </c>
      <c r="V24" s="45">
        <f t="shared" si="4"/>
        <v>0.37393767705382436</v>
      </c>
      <c r="W24" s="45">
        <f t="shared" si="5"/>
        <v>0.11898016997167139</v>
      </c>
      <c r="X24" s="33">
        <v>36</v>
      </c>
      <c r="Y24" s="33">
        <v>36</v>
      </c>
      <c r="Z24" s="33">
        <v>12</v>
      </c>
      <c r="AA24" s="33">
        <v>12</v>
      </c>
      <c r="AB24" s="33">
        <v>12</v>
      </c>
      <c r="AC24" s="33">
        <v>12</v>
      </c>
      <c r="AD24" s="33">
        <v>12</v>
      </c>
      <c r="AE24" s="33">
        <v>12</v>
      </c>
      <c r="AF24" s="33">
        <v>12</v>
      </c>
      <c r="AG24" s="33">
        <v>12</v>
      </c>
      <c r="AH24" s="33">
        <v>24</v>
      </c>
      <c r="AI24" s="33">
        <v>12</v>
      </c>
      <c r="AJ24" s="33">
        <v>36</v>
      </c>
      <c r="AK24" s="33">
        <v>12</v>
      </c>
      <c r="AL24" s="33">
        <v>12</v>
      </c>
      <c r="AM24" s="33">
        <v>12</v>
      </c>
      <c r="AN24" s="33">
        <v>12</v>
      </c>
      <c r="AO24" s="33">
        <v>12</v>
      </c>
      <c r="AP24" s="33">
        <v>12</v>
      </c>
      <c r="AQ24" s="33">
        <v>0</v>
      </c>
      <c r="AR24" s="33">
        <v>12</v>
      </c>
      <c r="AS24" s="33">
        <v>6</v>
      </c>
      <c r="AT24" s="33">
        <v>12</v>
      </c>
      <c r="AU24" s="33">
        <v>36</v>
      </c>
      <c r="AV24" s="41">
        <v>6</v>
      </c>
    </row>
    <row r="25" spans="1:48">
      <c r="A25" s="1" t="s">
        <v>451</v>
      </c>
      <c r="B25" s="1" t="s">
        <v>12</v>
      </c>
      <c r="C25" s="2" t="s">
        <v>452</v>
      </c>
      <c r="D25" s="1" t="s">
        <v>931</v>
      </c>
      <c r="E25" s="11">
        <v>42839</v>
      </c>
      <c r="F25" s="2" t="s">
        <v>916</v>
      </c>
      <c r="G25" s="2"/>
      <c r="H25" s="2" t="s">
        <v>670</v>
      </c>
      <c r="I25" s="2" t="s">
        <v>601</v>
      </c>
      <c r="J25" s="1"/>
      <c r="K25" s="1"/>
      <c r="L25" s="1"/>
      <c r="M25" s="1"/>
      <c r="N25" s="1"/>
      <c r="O25" s="1"/>
      <c r="P25" s="38">
        <f>(J25*'Posities per Display'!$G$2)+(K25*'Posities per Display'!$G$8)+(M25*'Posities per Display'!$G$7)+(L25*'Posities per Display'!$G$10)+(N25*('Posities per Display'!$G$9-45))+(G25*'Posities per Display'!$G$4)+(H25*'Posities per Display'!$G$5)+I25*'Posities per Display'!$G$6</f>
        <v>706</v>
      </c>
      <c r="Q25" s="38">
        <f>(I25*'Posities per Display'!$G$6)+(O25*'Posities per Display'!$G$12)</f>
        <v>90</v>
      </c>
      <c r="R25" s="43">
        <f t="shared" si="0"/>
        <v>358</v>
      </c>
      <c r="S25" s="1">
        <f t="shared" si="1"/>
        <v>264</v>
      </c>
      <c r="T25" s="1">
        <f t="shared" si="2"/>
        <v>84</v>
      </c>
      <c r="U25" s="45">
        <f t="shared" si="3"/>
        <v>0.50708215297450421</v>
      </c>
      <c r="V25" s="45">
        <f t="shared" si="4"/>
        <v>0.37393767705382436</v>
      </c>
      <c r="W25" s="45">
        <f t="shared" si="5"/>
        <v>0.11898016997167139</v>
      </c>
      <c r="X25" s="33">
        <v>36</v>
      </c>
      <c r="Y25" s="33">
        <v>36</v>
      </c>
      <c r="Z25" s="33">
        <v>12</v>
      </c>
      <c r="AA25" s="33">
        <v>12</v>
      </c>
      <c r="AB25" s="33">
        <v>12</v>
      </c>
      <c r="AC25" s="33">
        <v>12</v>
      </c>
      <c r="AD25" s="33">
        <v>12</v>
      </c>
      <c r="AE25" s="33">
        <v>12</v>
      </c>
      <c r="AF25" s="33">
        <v>12</v>
      </c>
      <c r="AG25" s="33">
        <v>12</v>
      </c>
      <c r="AH25" s="33">
        <v>24</v>
      </c>
      <c r="AI25" s="33">
        <v>12</v>
      </c>
      <c r="AJ25" s="33">
        <v>36</v>
      </c>
      <c r="AK25" s="33">
        <v>12</v>
      </c>
      <c r="AL25" s="33">
        <v>12</v>
      </c>
      <c r="AM25" s="33">
        <v>12</v>
      </c>
      <c r="AN25" s="33">
        <v>12</v>
      </c>
      <c r="AO25" s="33">
        <v>12</v>
      </c>
      <c r="AP25" s="33">
        <v>12</v>
      </c>
      <c r="AQ25" s="33">
        <v>0</v>
      </c>
      <c r="AR25" s="33">
        <v>12</v>
      </c>
      <c r="AS25" s="33">
        <v>6</v>
      </c>
      <c r="AT25" s="33">
        <v>12</v>
      </c>
      <c r="AU25" s="33">
        <v>36</v>
      </c>
      <c r="AV25" s="41">
        <v>6</v>
      </c>
    </row>
    <row r="26" spans="1:48">
      <c r="A26" s="1" t="s">
        <v>455</v>
      </c>
      <c r="B26" s="1" t="s">
        <v>12</v>
      </c>
      <c r="C26" s="2" t="s">
        <v>456</v>
      </c>
      <c r="D26" s="1" t="s">
        <v>932</v>
      </c>
      <c r="E26" s="11">
        <v>42635</v>
      </c>
      <c r="F26" s="2" t="s">
        <v>916</v>
      </c>
      <c r="G26" s="2"/>
      <c r="H26" s="2" t="s">
        <v>670</v>
      </c>
      <c r="I26" s="2" t="s">
        <v>601</v>
      </c>
      <c r="J26" s="1"/>
      <c r="K26" s="1"/>
      <c r="L26" s="1"/>
      <c r="M26" s="1"/>
      <c r="N26" s="1"/>
      <c r="O26" s="1"/>
      <c r="P26" s="38">
        <f>(J26*'Posities per Display'!$G$2)+(K26*'Posities per Display'!$G$8)+(M26*'Posities per Display'!$G$7)+(L26*'Posities per Display'!$G$10)+(N26*('Posities per Display'!$G$9-45))+(G26*'Posities per Display'!$G$4)+(H26*'Posities per Display'!$G$5)+I26*'Posities per Display'!$G$6</f>
        <v>706</v>
      </c>
      <c r="Q26" s="38">
        <f>(I26*'Posities per Display'!$G$6)+(O26*'Posities per Display'!$G$12)</f>
        <v>90</v>
      </c>
      <c r="R26" s="43">
        <f t="shared" si="0"/>
        <v>358</v>
      </c>
      <c r="S26" s="1">
        <f t="shared" si="1"/>
        <v>264</v>
      </c>
      <c r="T26" s="1">
        <f t="shared" si="2"/>
        <v>84</v>
      </c>
      <c r="U26" s="45">
        <f t="shared" si="3"/>
        <v>0.50708215297450421</v>
      </c>
      <c r="V26" s="45">
        <f t="shared" si="4"/>
        <v>0.37393767705382436</v>
      </c>
      <c r="W26" s="45">
        <f t="shared" si="5"/>
        <v>0.11898016997167139</v>
      </c>
      <c r="X26" s="33">
        <v>36</v>
      </c>
      <c r="Y26" s="33">
        <v>36</v>
      </c>
      <c r="Z26" s="33">
        <v>12</v>
      </c>
      <c r="AA26" s="33">
        <v>12</v>
      </c>
      <c r="AB26" s="33">
        <v>12</v>
      </c>
      <c r="AC26" s="33">
        <v>12</v>
      </c>
      <c r="AD26" s="33">
        <v>12</v>
      </c>
      <c r="AE26" s="33">
        <v>12</v>
      </c>
      <c r="AF26" s="33">
        <v>12</v>
      </c>
      <c r="AG26" s="33">
        <v>12</v>
      </c>
      <c r="AH26" s="33">
        <v>24</v>
      </c>
      <c r="AI26" s="33">
        <v>12</v>
      </c>
      <c r="AJ26" s="33">
        <v>36</v>
      </c>
      <c r="AK26" s="33">
        <v>12</v>
      </c>
      <c r="AL26" s="33">
        <v>12</v>
      </c>
      <c r="AM26" s="33">
        <v>12</v>
      </c>
      <c r="AN26" s="33">
        <v>12</v>
      </c>
      <c r="AO26" s="33">
        <v>12</v>
      </c>
      <c r="AP26" s="33">
        <v>12</v>
      </c>
      <c r="AQ26" s="33">
        <v>0</v>
      </c>
      <c r="AR26" s="33">
        <v>12</v>
      </c>
      <c r="AS26" s="33">
        <v>6</v>
      </c>
      <c r="AT26" s="33">
        <v>12</v>
      </c>
      <c r="AU26" s="33">
        <v>36</v>
      </c>
      <c r="AV26" s="41">
        <v>6</v>
      </c>
    </row>
    <row r="27" spans="1:48">
      <c r="A27" s="1" t="s">
        <v>459</v>
      </c>
      <c r="B27" s="1" t="s">
        <v>12</v>
      </c>
      <c r="C27" s="2" t="s">
        <v>460</v>
      </c>
      <c r="D27" s="1" t="s">
        <v>933</v>
      </c>
      <c r="E27" s="11">
        <v>43252</v>
      </c>
      <c r="F27" s="2" t="s">
        <v>916</v>
      </c>
      <c r="G27" s="2"/>
      <c r="H27" s="2" t="s">
        <v>670</v>
      </c>
      <c r="I27" s="2" t="s">
        <v>601</v>
      </c>
      <c r="J27" s="1"/>
      <c r="K27" s="1"/>
      <c r="L27" s="1"/>
      <c r="M27" s="1"/>
      <c r="N27" s="1"/>
      <c r="O27" s="1"/>
      <c r="P27" s="38">
        <f>(J27*'Posities per Display'!$G$2)+(K27*'Posities per Display'!$G$8)+(M27*'Posities per Display'!$G$7)+(L27*'Posities per Display'!$G$10)+(N27*('Posities per Display'!$G$9-45))+(G27*'Posities per Display'!$G$4)+(H27*'Posities per Display'!$G$5)+I27*'Posities per Display'!$G$6</f>
        <v>706</v>
      </c>
      <c r="Q27" s="38">
        <f>(I27*'Posities per Display'!$G$6)+(O27*'Posities per Display'!$G$12)</f>
        <v>90</v>
      </c>
      <c r="R27" s="43">
        <f t="shared" si="0"/>
        <v>358</v>
      </c>
      <c r="S27" s="1">
        <f t="shared" si="1"/>
        <v>264</v>
      </c>
      <c r="T27" s="1">
        <f t="shared" si="2"/>
        <v>84</v>
      </c>
      <c r="U27" s="45">
        <f t="shared" si="3"/>
        <v>0.50708215297450421</v>
      </c>
      <c r="V27" s="45">
        <f t="shared" si="4"/>
        <v>0.37393767705382436</v>
      </c>
      <c r="W27" s="45">
        <f t="shared" si="5"/>
        <v>0.11898016997167139</v>
      </c>
      <c r="X27" s="33">
        <v>36</v>
      </c>
      <c r="Y27" s="33">
        <v>36</v>
      </c>
      <c r="Z27" s="33">
        <v>12</v>
      </c>
      <c r="AA27" s="33">
        <v>12</v>
      </c>
      <c r="AB27" s="33">
        <v>12</v>
      </c>
      <c r="AC27" s="33">
        <v>12</v>
      </c>
      <c r="AD27" s="33">
        <v>12</v>
      </c>
      <c r="AE27" s="33">
        <v>12</v>
      </c>
      <c r="AF27" s="33">
        <v>12</v>
      </c>
      <c r="AG27" s="33">
        <v>12</v>
      </c>
      <c r="AH27" s="33">
        <v>24</v>
      </c>
      <c r="AI27" s="33">
        <v>12</v>
      </c>
      <c r="AJ27" s="33">
        <v>36</v>
      </c>
      <c r="AK27" s="33">
        <v>12</v>
      </c>
      <c r="AL27" s="33">
        <v>12</v>
      </c>
      <c r="AM27" s="33">
        <v>12</v>
      </c>
      <c r="AN27" s="33">
        <v>12</v>
      </c>
      <c r="AO27" s="33">
        <v>12</v>
      </c>
      <c r="AP27" s="33">
        <v>12</v>
      </c>
      <c r="AQ27" s="33">
        <v>0</v>
      </c>
      <c r="AR27" s="33">
        <v>12</v>
      </c>
      <c r="AS27" s="33">
        <v>6</v>
      </c>
      <c r="AT27" s="33">
        <v>12</v>
      </c>
      <c r="AU27" s="33">
        <v>36</v>
      </c>
      <c r="AV27" s="41">
        <v>6</v>
      </c>
    </row>
    <row r="28" spans="1:48">
      <c r="A28" s="1" t="s">
        <v>461</v>
      </c>
      <c r="B28" s="1" t="s">
        <v>12</v>
      </c>
      <c r="C28" s="2" t="s">
        <v>462</v>
      </c>
      <c r="D28" s="1" t="s">
        <v>676</v>
      </c>
      <c r="E28" s="11">
        <v>43153</v>
      </c>
      <c r="F28" s="2" t="s">
        <v>916</v>
      </c>
      <c r="G28" s="2"/>
      <c r="H28" s="2" t="s">
        <v>670</v>
      </c>
      <c r="I28" s="2" t="s">
        <v>601</v>
      </c>
      <c r="J28" s="1"/>
      <c r="K28" s="1"/>
      <c r="L28" s="1"/>
      <c r="M28" s="1"/>
      <c r="N28" s="1"/>
      <c r="O28" s="1"/>
      <c r="P28" s="38">
        <f>(J28*'Posities per Display'!$G$2)+(K28*'Posities per Display'!$G$8)+(M28*'Posities per Display'!$G$7)+(L28*'Posities per Display'!$G$10)+(N28*('Posities per Display'!$G$9-45))+(G28*'Posities per Display'!$G$4)+(H28*'Posities per Display'!$G$5)+I28*'Posities per Display'!$G$6</f>
        <v>706</v>
      </c>
      <c r="Q28" s="38">
        <f>(I28*'Posities per Display'!$G$6)+(O28*'Posities per Display'!$G$12)</f>
        <v>90</v>
      </c>
      <c r="R28" s="43">
        <f t="shared" si="0"/>
        <v>358</v>
      </c>
      <c r="S28" s="1">
        <f t="shared" si="1"/>
        <v>264</v>
      </c>
      <c r="T28" s="1">
        <f t="shared" si="2"/>
        <v>84</v>
      </c>
      <c r="U28" s="45">
        <f t="shared" si="3"/>
        <v>0.50708215297450421</v>
      </c>
      <c r="V28" s="45">
        <f t="shared" si="4"/>
        <v>0.37393767705382436</v>
      </c>
      <c r="W28" s="45">
        <f t="shared" si="5"/>
        <v>0.11898016997167139</v>
      </c>
      <c r="X28" s="33">
        <v>36</v>
      </c>
      <c r="Y28" s="33">
        <v>36</v>
      </c>
      <c r="Z28" s="33">
        <v>12</v>
      </c>
      <c r="AA28" s="33">
        <v>12</v>
      </c>
      <c r="AB28" s="33">
        <v>12</v>
      </c>
      <c r="AC28" s="33">
        <v>12</v>
      </c>
      <c r="AD28" s="33">
        <v>12</v>
      </c>
      <c r="AE28" s="33">
        <v>12</v>
      </c>
      <c r="AF28" s="33">
        <v>12</v>
      </c>
      <c r="AG28" s="33">
        <v>12</v>
      </c>
      <c r="AH28" s="33">
        <v>24</v>
      </c>
      <c r="AI28" s="33">
        <v>12</v>
      </c>
      <c r="AJ28" s="33">
        <v>36</v>
      </c>
      <c r="AK28" s="33">
        <v>12</v>
      </c>
      <c r="AL28" s="33">
        <v>12</v>
      </c>
      <c r="AM28" s="33">
        <v>12</v>
      </c>
      <c r="AN28" s="33">
        <v>12</v>
      </c>
      <c r="AO28" s="33">
        <v>12</v>
      </c>
      <c r="AP28" s="33">
        <v>12</v>
      </c>
      <c r="AQ28" s="33">
        <v>0</v>
      </c>
      <c r="AR28" s="33">
        <v>12</v>
      </c>
      <c r="AS28" s="33">
        <v>6</v>
      </c>
      <c r="AT28" s="33">
        <v>12</v>
      </c>
      <c r="AU28" s="33">
        <v>36</v>
      </c>
      <c r="AV28" s="41">
        <v>6</v>
      </c>
    </row>
    <row r="29" spans="1:48">
      <c r="A29" s="1" t="s">
        <v>467</v>
      </c>
      <c r="B29" s="1" t="s">
        <v>12</v>
      </c>
      <c r="C29" s="2" t="s">
        <v>468</v>
      </c>
      <c r="D29" s="1" t="s">
        <v>718</v>
      </c>
      <c r="E29" s="11">
        <v>43154</v>
      </c>
      <c r="F29" s="2" t="s">
        <v>916</v>
      </c>
      <c r="G29" s="2"/>
      <c r="H29" s="2" t="s">
        <v>670</v>
      </c>
      <c r="I29" s="2" t="s">
        <v>601</v>
      </c>
      <c r="J29" s="1"/>
      <c r="K29" s="1"/>
      <c r="L29" s="1"/>
      <c r="M29" s="1"/>
      <c r="N29" s="1"/>
      <c r="O29" s="1"/>
      <c r="P29" s="38">
        <f>(J29*'Posities per Display'!$G$2)+(K29*'Posities per Display'!$G$8)+(M29*'Posities per Display'!$G$7)+(L29*'Posities per Display'!$G$10)+(N29*('Posities per Display'!$G$9-45))+(G29*'Posities per Display'!$G$4)+(H29*'Posities per Display'!$G$5)+I29*'Posities per Display'!$G$6</f>
        <v>706</v>
      </c>
      <c r="Q29" s="38">
        <f>(I29*'Posities per Display'!$G$6)+(O29*'Posities per Display'!$G$12)</f>
        <v>90</v>
      </c>
      <c r="R29" s="43">
        <f t="shared" si="0"/>
        <v>358</v>
      </c>
      <c r="S29" s="1">
        <f t="shared" si="1"/>
        <v>264</v>
      </c>
      <c r="T29" s="1">
        <f t="shared" si="2"/>
        <v>84</v>
      </c>
      <c r="U29" s="45">
        <f t="shared" si="3"/>
        <v>0.50708215297450421</v>
      </c>
      <c r="V29" s="45">
        <f t="shared" si="4"/>
        <v>0.37393767705382436</v>
      </c>
      <c r="W29" s="45">
        <f t="shared" si="5"/>
        <v>0.11898016997167139</v>
      </c>
      <c r="X29" s="33">
        <v>36</v>
      </c>
      <c r="Y29" s="33">
        <v>36</v>
      </c>
      <c r="Z29" s="33">
        <v>12</v>
      </c>
      <c r="AA29" s="33">
        <v>12</v>
      </c>
      <c r="AB29" s="33">
        <v>12</v>
      </c>
      <c r="AC29" s="33">
        <v>12</v>
      </c>
      <c r="AD29" s="33">
        <v>12</v>
      </c>
      <c r="AE29" s="33">
        <v>12</v>
      </c>
      <c r="AF29" s="33">
        <v>12</v>
      </c>
      <c r="AG29" s="33">
        <v>12</v>
      </c>
      <c r="AH29" s="33">
        <v>24</v>
      </c>
      <c r="AI29" s="33">
        <v>12</v>
      </c>
      <c r="AJ29" s="33">
        <v>36</v>
      </c>
      <c r="AK29" s="33">
        <v>12</v>
      </c>
      <c r="AL29" s="33">
        <v>12</v>
      </c>
      <c r="AM29" s="33">
        <v>12</v>
      </c>
      <c r="AN29" s="33">
        <v>12</v>
      </c>
      <c r="AO29" s="33">
        <v>12</v>
      </c>
      <c r="AP29" s="33">
        <v>12</v>
      </c>
      <c r="AQ29" s="33">
        <v>0</v>
      </c>
      <c r="AR29" s="33">
        <v>12</v>
      </c>
      <c r="AS29" s="33">
        <v>6</v>
      </c>
      <c r="AT29" s="33">
        <v>12</v>
      </c>
      <c r="AU29" s="33">
        <v>36</v>
      </c>
      <c r="AV29" s="41">
        <v>6</v>
      </c>
    </row>
    <row r="30" spans="1:48">
      <c r="A30" s="1" t="s">
        <v>469</v>
      </c>
      <c r="B30" s="1" t="s">
        <v>12</v>
      </c>
      <c r="C30" s="2" t="s">
        <v>470</v>
      </c>
      <c r="D30" s="1" t="s">
        <v>653</v>
      </c>
      <c r="E30" s="11">
        <v>42907</v>
      </c>
      <c r="F30" s="2" t="s">
        <v>916</v>
      </c>
      <c r="G30" s="2"/>
      <c r="H30" s="2" t="s">
        <v>670</v>
      </c>
      <c r="I30" s="2" t="s">
        <v>601</v>
      </c>
      <c r="J30" s="1"/>
      <c r="K30" s="1"/>
      <c r="L30" s="1"/>
      <c r="M30" s="1"/>
      <c r="N30" s="1"/>
      <c r="O30" s="1"/>
      <c r="P30" s="38">
        <f>(J30*'Posities per Display'!$G$2)+(K30*'Posities per Display'!$G$8)+(M30*'Posities per Display'!$G$7)+(L30*'Posities per Display'!$G$10)+(N30*('Posities per Display'!$G$9-45))+(G30*'Posities per Display'!$G$4)+(H30*'Posities per Display'!$G$5)+I30*'Posities per Display'!$G$6</f>
        <v>706</v>
      </c>
      <c r="Q30" s="38">
        <f>(I30*'Posities per Display'!$G$6)+(O30*'Posities per Display'!$G$12)</f>
        <v>90</v>
      </c>
      <c r="R30" s="43">
        <f t="shared" si="0"/>
        <v>358</v>
      </c>
      <c r="S30" s="1">
        <f t="shared" si="1"/>
        <v>264</v>
      </c>
      <c r="T30" s="1">
        <f t="shared" si="2"/>
        <v>84</v>
      </c>
      <c r="U30" s="45">
        <f t="shared" si="3"/>
        <v>0.50708215297450421</v>
      </c>
      <c r="V30" s="45">
        <f t="shared" si="4"/>
        <v>0.37393767705382436</v>
      </c>
      <c r="W30" s="45">
        <f t="shared" si="5"/>
        <v>0.11898016997167139</v>
      </c>
      <c r="X30" s="33">
        <v>36</v>
      </c>
      <c r="Y30" s="33">
        <v>36</v>
      </c>
      <c r="Z30" s="33">
        <v>12</v>
      </c>
      <c r="AA30" s="33">
        <v>12</v>
      </c>
      <c r="AB30" s="33">
        <v>12</v>
      </c>
      <c r="AC30" s="33">
        <v>12</v>
      </c>
      <c r="AD30" s="33">
        <v>12</v>
      </c>
      <c r="AE30" s="33">
        <v>12</v>
      </c>
      <c r="AF30" s="33">
        <v>12</v>
      </c>
      <c r="AG30" s="33">
        <v>12</v>
      </c>
      <c r="AH30" s="33">
        <v>24</v>
      </c>
      <c r="AI30" s="33">
        <v>12</v>
      </c>
      <c r="AJ30" s="33">
        <v>36</v>
      </c>
      <c r="AK30" s="33">
        <v>12</v>
      </c>
      <c r="AL30" s="33">
        <v>12</v>
      </c>
      <c r="AM30" s="33">
        <v>12</v>
      </c>
      <c r="AN30" s="33">
        <v>12</v>
      </c>
      <c r="AO30" s="33">
        <v>12</v>
      </c>
      <c r="AP30" s="33">
        <v>12</v>
      </c>
      <c r="AQ30" s="33">
        <v>0</v>
      </c>
      <c r="AR30" s="33">
        <v>12</v>
      </c>
      <c r="AS30" s="33">
        <v>6</v>
      </c>
      <c r="AT30" s="33">
        <v>12</v>
      </c>
      <c r="AU30" s="33">
        <v>36</v>
      </c>
      <c r="AV30" s="41">
        <v>6</v>
      </c>
    </row>
    <row r="31" spans="1:48">
      <c r="A31" s="1" t="s">
        <v>477</v>
      </c>
      <c r="B31" s="1" t="s">
        <v>12</v>
      </c>
      <c r="C31" s="2" t="s">
        <v>478</v>
      </c>
      <c r="D31" s="1" t="s">
        <v>650</v>
      </c>
      <c r="E31" s="11">
        <v>42517</v>
      </c>
      <c r="F31" s="2" t="s">
        <v>916</v>
      </c>
      <c r="G31" s="2"/>
      <c r="H31" s="2" t="s">
        <v>670</v>
      </c>
      <c r="I31" s="2" t="s">
        <v>601</v>
      </c>
      <c r="J31" s="1"/>
      <c r="K31" s="1"/>
      <c r="L31" s="1"/>
      <c r="M31" s="1"/>
      <c r="N31" s="1"/>
      <c r="O31" s="1"/>
      <c r="P31" s="38">
        <f>(J31*'Posities per Display'!$G$2)+(K31*'Posities per Display'!$G$8)+(M31*'Posities per Display'!$G$7)+(L31*'Posities per Display'!$G$10)+(N31*('Posities per Display'!$G$9-45))+(G31*'Posities per Display'!$G$4)+(H31*'Posities per Display'!$G$5)+I31*'Posities per Display'!$G$6</f>
        <v>706</v>
      </c>
      <c r="Q31" s="38">
        <f>(I31*'Posities per Display'!$G$6)+(O31*'Posities per Display'!$G$12)</f>
        <v>90</v>
      </c>
      <c r="R31" s="43">
        <f t="shared" si="0"/>
        <v>358</v>
      </c>
      <c r="S31" s="1">
        <f t="shared" si="1"/>
        <v>264</v>
      </c>
      <c r="T31" s="1">
        <f t="shared" si="2"/>
        <v>84</v>
      </c>
      <c r="U31" s="45">
        <f t="shared" si="3"/>
        <v>0.50708215297450421</v>
      </c>
      <c r="V31" s="45">
        <f t="shared" si="4"/>
        <v>0.37393767705382436</v>
      </c>
      <c r="W31" s="45">
        <f t="shared" si="5"/>
        <v>0.11898016997167139</v>
      </c>
      <c r="X31" s="33">
        <v>36</v>
      </c>
      <c r="Y31" s="33">
        <v>36</v>
      </c>
      <c r="Z31" s="33">
        <v>12</v>
      </c>
      <c r="AA31" s="33">
        <v>12</v>
      </c>
      <c r="AB31" s="33">
        <v>12</v>
      </c>
      <c r="AC31" s="33">
        <v>12</v>
      </c>
      <c r="AD31" s="33">
        <v>12</v>
      </c>
      <c r="AE31" s="33">
        <v>12</v>
      </c>
      <c r="AF31" s="33">
        <v>12</v>
      </c>
      <c r="AG31" s="33">
        <v>12</v>
      </c>
      <c r="AH31" s="33">
        <v>24</v>
      </c>
      <c r="AI31" s="33">
        <v>12</v>
      </c>
      <c r="AJ31" s="33">
        <v>36</v>
      </c>
      <c r="AK31" s="33">
        <v>12</v>
      </c>
      <c r="AL31" s="33">
        <v>12</v>
      </c>
      <c r="AM31" s="33">
        <v>12</v>
      </c>
      <c r="AN31" s="33">
        <v>12</v>
      </c>
      <c r="AO31" s="33">
        <v>12</v>
      </c>
      <c r="AP31" s="33">
        <v>12</v>
      </c>
      <c r="AQ31" s="33">
        <v>0</v>
      </c>
      <c r="AR31" s="33">
        <v>12</v>
      </c>
      <c r="AS31" s="33">
        <v>6</v>
      </c>
      <c r="AT31" s="33">
        <v>12</v>
      </c>
      <c r="AU31" s="33">
        <v>36</v>
      </c>
      <c r="AV31" s="41">
        <v>6</v>
      </c>
    </row>
    <row r="32" spans="1:48">
      <c r="A32" s="1" t="s">
        <v>483</v>
      </c>
      <c r="B32" s="1" t="s">
        <v>12</v>
      </c>
      <c r="C32" s="2" t="s">
        <v>484</v>
      </c>
      <c r="D32" s="1" t="s">
        <v>934</v>
      </c>
      <c r="E32" s="11">
        <v>42559</v>
      </c>
      <c r="F32" s="2" t="s">
        <v>916</v>
      </c>
      <c r="G32" s="2"/>
      <c r="H32" s="2" t="s">
        <v>670</v>
      </c>
      <c r="I32" s="2" t="s">
        <v>601</v>
      </c>
      <c r="J32" s="1"/>
      <c r="K32" s="1"/>
      <c r="L32" s="1"/>
      <c r="M32" s="1"/>
      <c r="N32" s="1"/>
      <c r="O32" s="1"/>
      <c r="P32" s="38">
        <f>(J32*'Posities per Display'!$G$2)+(K32*'Posities per Display'!$G$8)+(M32*'Posities per Display'!$G$7)+(L32*'Posities per Display'!$G$10)+(N32*('Posities per Display'!$G$9-45))+(G32*'Posities per Display'!$G$4)+(H32*'Posities per Display'!$G$5)+I32*'Posities per Display'!$G$6</f>
        <v>706</v>
      </c>
      <c r="Q32" s="38">
        <f>(I32*'Posities per Display'!$G$6)+(O32*'Posities per Display'!$G$12)</f>
        <v>90</v>
      </c>
      <c r="R32" s="43">
        <f t="shared" si="0"/>
        <v>358</v>
      </c>
      <c r="S32" s="1">
        <f t="shared" si="1"/>
        <v>264</v>
      </c>
      <c r="T32" s="1">
        <f t="shared" si="2"/>
        <v>84</v>
      </c>
      <c r="U32" s="45">
        <f t="shared" si="3"/>
        <v>0.50708215297450421</v>
      </c>
      <c r="V32" s="45">
        <f t="shared" si="4"/>
        <v>0.37393767705382436</v>
      </c>
      <c r="W32" s="45">
        <f t="shared" si="5"/>
        <v>0.11898016997167139</v>
      </c>
      <c r="X32" s="33">
        <v>36</v>
      </c>
      <c r="Y32" s="33">
        <v>36</v>
      </c>
      <c r="Z32" s="33">
        <v>12</v>
      </c>
      <c r="AA32" s="33">
        <v>12</v>
      </c>
      <c r="AB32" s="33">
        <v>12</v>
      </c>
      <c r="AC32" s="33">
        <v>12</v>
      </c>
      <c r="AD32" s="33">
        <v>12</v>
      </c>
      <c r="AE32" s="33">
        <v>12</v>
      </c>
      <c r="AF32" s="33">
        <v>12</v>
      </c>
      <c r="AG32" s="33">
        <v>12</v>
      </c>
      <c r="AH32" s="33">
        <v>24</v>
      </c>
      <c r="AI32" s="33">
        <v>12</v>
      </c>
      <c r="AJ32" s="33">
        <v>36</v>
      </c>
      <c r="AK32" s="33">
        <v>12</v>
      </c>
      <c r="AL32" s="33">
        <v>12</v>
      </c>
      <c r="AM32" s="33">
        <v>12</v>
      </c>
      <c r="AN32" s="33">
        <v>12</v>
      </c>
      <c r="AO32" s="33">
        <v>12</v>
      </c>
      <c r="AP32" s="33">
        <v>12</v>
      </c>
      <c r="AQ32" s="33">
        <v>0</v>
      </c>
      <c r="AR32" s="33">
        <v>12</v>
      </c>
      <c r="AS32" s="33">
        <v>6</v>
      </c>
      <c r="AT32" s="33">
        <v>12</v>
      </c>
      <c r="AU32" s="33">
        <v>36</v>
      </c>
      <c r="AV32" s="41">
        <v>6</v>
      </c>
    </row>
    <row r="33" spans="1:48">
      <c r="A33" s="1" t="s">
        <v>490</v>
      </c>
      <c r="B33" s="1" t="s">
        <v>12</v>
      </c>
      <c r="C33" s="2" t="s">
        <v>491</v>
      </c>
      <c r="D33" s="1" t="s">
        <v>876</v>
      </c>
      <c r="E33" s="11">
        <v>43455</v>
      </c>
      <c r="F33" s="2" t="s">
        <v>916</v>
      </c>
      <c r="G33" s="2"/>
      <c r="H33" s="2" t="s">
        <v>670</v>
      </c>
      <c r="I33" s="2" t="s">
        <v>601</v>
      </c>
      <c r="J33" s="1"/>
      <c r="K33" s="1"/>
      <c r="L33" s="1"/>
      <c r="M33" s="1"/>
      <c r="N33" s="1"/>
      <c r="O33" s="1"/>
      <c r="P33" s="38">
        <f>(J33*'Posities per Display'!$G$2)+(K33*'Posities per Display'!$G$8)+(M33*'Posities per Display'!$G$7)+(L33*'Posities per Display'!$G$10)+(N33*('Posities per Display'!$G$9-45))+(G33*'Posities per Display'!$G$4)+(H33*'Posities per Display'!$G$5)+I33*'Posities per Display'!$G$6</f>
        <v>706</v>
      </c>
      <c r="Q33" s="38">
        <f>(I33*'Posities per Display'!$G$6)+(O33*'Posities per Display'!$G$12)</f>
        <v>90</v>
      </c>
      <c r="R33" s="43">
        <f t="shared" si="0"/>
        <v>358</v>
      </c>
      <c r="S33" s="1">
        <f t="shared" si="1"/>
        <v>264</v>
      </c>
      <c r="T33" s="1">
        <f t="shared" si="2"/>
        <v>84</v>
      </c>
      <c r="U33" s="45">
        <f t="shared" si="3"/>
        <v>0.50708215297450421</v>
      </c>
      <c r="V33" s="45">
        <f t="shared" si="4"/>
        <v>0.37393767705382436</v>
      </c>
      <c r="W33" s="45">
        <f t="shared" si="5"/>
        <v>0.11898016997167139</v>
      </c>
      <c r="X33" s="33">
        <v>36</v>
      </c>
      <c r="Y33" s="33">
        <v>36</v>
      </c>
      <c r="Z33" s="33">
        <v>12</v>
      </c>
      <c r="AA33" s="33">
        <v>12</v>
      </c>
      <c r="AB33" s="33">
        <v>12</v>
      </c>
      <c r="AC33" s="33">
        <v>12</v>
      </c>
      <c r="AD33" s="33">
        <v>12</v>
      </c>
      <c r="AE33" s="33">
        <v>12</v>
      </c>
      <c r="AF33" s="33">
        <v>12</v>
      </c>
      <c r="AG33" s="33">
        <v>12</v>
      </c>
      <c r="AH33" s="33">
        <v>24</v>
      </c>
      <c r="AI33" s="33">
        <v>12</v>
      </c>
      <c r="AJ33" s="33">
        <v>36</v>
      </c>
      <c r="AK33" s="33">
        <v>12</v>
      </c>
      <c r="AL33" s="33">
        <v>12</v>
      </c>
      <c r="AM33" s="33">
        <v>12</v>
      </c>
      <c r="AN33" s="33">
        <v>12</v>
      </c>
      <c r="AO33" s="33">
        <v>12</v>
      </c>
      <c r="AP33" s="33">
        <v>12</v>
      </c>
      <c r="AQ33" s="33">
        <v>0</v>
      </c>
      <c r="AR33" s="33">
        <v>12</v>
      </c>
      <c r="AS33" s="33">
        <v>6</v>
      </c>
      <c r="AT33" s="33">
        <v>12</v>
      </c>
      <c r="AU33" s="33">
        <v>36</v>
      </c>
      <c r="AV33" s="41">
        <v>6</v>
      </c>
    </row>
    <row r="34" spans="1:48">
      <c r="A34" s="1" t="s">
        <v>492</v>
      </c>
      <c r="B34" s="1" t="s">
        <v>12</v>
      </c>
      <c r="C34" s="2" t="s">
        <v>493</v>
      </c>
      <c r="D34" s="1" t="s">
        <v>935</v>
      </c>
      <c r="E34" s="11">
        <v>42439</v>
      </c>
      <c r="F34" s="2" t="s">
        <v>916</v>
      </c>
      <c r="G34" s="2"/>
      <c r="H34" s="2" t="s">
        <v>670</v>
      </c>
      <c r="I34" s="2" t="s">
        <v>601</v>
      </c>
      <c r="J34" s="1"/>
      <c r="K34" s="1"/>
      <c r="L34" s="1"/>
      <c r="M34" s="1"/>
      <c r="N34" s="1"/>
      <c r="O34" s="1"/>
      <c r="P34" s="38">
        <f>(J34*'Posities per Display'!$G$2)+(K34*'Posities per Display'!$G$8)+(M34*'Posities per Display'!$G$7)+(L34*'Posities per Display'!$G$10)+(N34*('Posities per Display'!$G$9-45))+(G34*'Posities per Display'!$G$4)+(H34*'Posities per Display'!$G$5)+I34*'Posities per Display'!$G$6</f>
        <v>706</v>
      </c>
      <c r="Q34" s="38">
        <f>(I34*'Posities per Display'!$G$6)+(O34*'Posities per Display'!$G$12)</f>
        <v>90</v>
      </c>
      <c r="R34" s="43">
        <f t="shared" si="0"/>
        <v>358</v>
      </c>
      <c r="S34" s="1">
        <f t="shared" si="1"/>
        <v>264</v>
      </c>
      <c r="T34" s="1">
        <f t="shared" si="2"/>
        <v>84</v>
      </c>
      <c r="U34" s="45">
        <f t="shared" si="3"/>
        <v>0.50708215297450421</v>
      </c>
      <c r="V34" s="45">
        <f t="shared" si="4"/>
        <v>0.37393767705382436</v>
      </c>
      <c r="W34" s="45">
        <f t="shared" si="5"/>
        <v>0.11898016997167139</v>
      </c>
      <c r="X34" s="33">
        <v>36</v>
      </c>
      <c r="Y34" s="33">
        <v>36</v>
      </c>
      <c r="Z34" s="33">
        <v>12</v>
      </c>
      <c r="AA34" s="33">
        <v>12</v>
      </c>
      <c r="AB34" s="33">
        <v>12</v>
      </c>
      <c r="AC34" s="33">
        <v>12</v>
      </c>
      <c r="AD34" s="33">
        <v>12</v>
      </c>
      <c r="AE34" s="33">
        <v>12</v>
      </c>
      <c r="AF34" s="33">
        <v>12</v>
      </c>
      <c r="AG34" s="33">
        <v>12</v>
      </c>
      <c r="AH34" s="33">
        <v>24</v>
      </c>
      <c r="AI34" s="33">
        <v>12</v>
      </c>
      <c r="AJ34" s="33">
        <v>36</v>
      </c>
      <c r="AK34" s="33">
        <v>12</v>
      </c>
      <c r="AL34" s="33">
        <v>12</v>
      </c>
      <c r="AM34" s="33">
        <v>12</v>
      </c>
      <c r="AN34" s="33">
        <v>12</v>
      </c>
      <c r="AO34" s="33">
        <v>12</v>
      </c>
      <c r="AP34" s="33">
        <v>12</v>
      </c>
      <c r="AQ34" s="33">
        <v>0</v>
      </c>
      <c r="AR34" s="33">
        <v>12</v>
      </c>
      <c r="AS34" s="33">
        <v>6</v>
      </c>
      <c r="AT34" s="33">
        <v>12</v>
      </c>
      <c r="AU34" s="33">
        <v>36</v>
      </c>
      <c r="AV34" s="41">
        <v>6</v>
      </c>
    </row>
    <row r="35" spans="1:48">
      <c r="A35" s="1" t="s">
        <v>496</v>
      </c>
      <c r="B35" s="1" t="s">
        <v>12</v>
      </c>
      <c r="C35" s="2" t="s">
        <v>497</v>
      </c>
      <c r="D35" s="1" t="s">
        <v>936</v>
      </c>
      <c r="E35" s="11">
        <v>42888</v>
      </c>
      <c r="F35" s="2" t="s">
        <v>920</v>
      </c>
      <c r="G35" s="2"/>
      <c r="H35" s="2" t="s">
        <v>670</v>
      </c>
      <c r="I35" s="2" t="s">
        <v>601</v>
      </c>
      <c r="J35" s="1"/>
      <c r="K35" s="1"/>
      <c r="L35" s="1"/>
      <c r="M35" s="1"/>
      <c r="N35" s="1"/>
      <c r="O35" s="1"/>
      <c r="P35" s="38">
        <f>(J35*'Posities per Display'!$G$2)+(K35*'Posities per Display'!$G$8)+(M35*'Posities per Display'!$G$7)+(L35*'Posities per Display'!$G$10)+(N35*('Posities per Display'!$G$9-45))+(G35*'Posities per Display'!$G$4)+(H35*'Posities per Display'!$G$5)+I35*'Posities per Display'!$G$6</f>
        <v>706</v>
      </c>
      <c r="Q35" s="38">
        <f>(I35*'Posities per Display'!$G$6)+(O35*'Posities per Display'!$G$12)</f>
        <v>90</v>
      </c>
      <c r="R35" s="43">
        <f t="shared" si="0"/>
        <v>358</v>
      </c>
      <c r="S35" s="1">
        <f t="shared" si="1"/>
        <v>264</v>
      </c>
      <c r="T35" s="1">
        <f t="shared" si="2"/>
        <v>84</v>
      </c>
      <c r="U35" s="45">
        <f t="shared" si="3"/>
        <v>0.50708215297450421</v>
      </c>
      <c r="V35" s="45">
        <f t="shared" si="4"/>
        <v>0.37393767705382436</v>
      </c>
      <c r="W35" s="45">
        <f t="shared" si="5"/>
        <v>0.11898016997167139</v>
      </c>
      <c r="X35" s="33">
        <v>36</v>
      </c>
      <c r="Y35" s="33">
        <v>36</v>
      </c>
      <c r="Z35" s="33">
        <v>12</v>
      </c>
      <c r="AA35" s="33">
        <v>12</v>
      </c>
      <c r="AB35" s="33">
        <v>12</v>
      </c>
      <c r="AC35" s="33">
        <v>12</v>
      </c>
      <c r="AD35" s="33">
        <v>12</v>
      </c>
      <c r="AE35" s="33">
        <v>12</v>
      </c>
      <c r="AF35" s="33">
        <v>12</v>
      </c>
      <c r="AG35" s="33">
        <v>12</v>
      </c>
      <c r="AH35" s="33">
        <v>24</v>
      </c>
      <c r="AI35" s="33">
        <v>12</v>
      </c>
      <c r="AJ35" s="33">
        <v>36</v>
      </c>
      <c r="AK35" s="33">
        <v>12</v>
      </c>
      <c r="AL35" s="33">
        <v>12</v>
      </c>
      <c r="AM35" s="33">
        <v>12</v>
      </c>
      <c r="AN35" s="33">
        <v>12</v>
      </c>
      <c r="AO35" s="33">
        <v>12</v>
      </c>
      <c r="AP35" s="33">
        <v>12</v>
      </c>
      <c r="AQ35" s="33">
        <v>0</v>
      </c>
      <c r="AR35" s="33">
        <v>12</v>
      </c>
      <c r="AS35" s="33">
        <v>6</v>
      </c>
      <c r="AT35" s="33">
        <v>12</v>
      </c>
      <c r="AU35" s="33">
        <v>36</v>
      </c>
      <c r="AV35" s="41">
        <v>6</v>
      </c>
    </row>
    <row r="36" spans="1:48">
      <c r="A36" s="1" t="s">
        <v>500</v>
      </c>
      <c r="B36" s="1" t="s">
        <v>12</v>
      </c>
      <c r="C36" s="2" t="s">
        <v>501</v>
      </c>
      <c r="D36" s="1" t="s">
        <v>937</v>
      </c>
      <c r="E36" s="11">
        <v>43027</v>
      </c>
      <c r="F36" s="2" t="s">
        <v>916</v>
      </c>
      <c r="G36" s="2"/>
      <c r="H36" s="2" t="s">
        <v>670</v>
      </c>
      <c r="I36" s="2" t="s">
        <v>601</v>
      </c>
      <c r="J36" s="1"/>
      <c r="K36" s="1"/>
      <c r="L36" s="1"/>
      <c r="M36" s="1"/>
      <c r="N36" s="1"/>
      <c r="O36" s="1"/>
      <c r="P36" s="38">
        <f>(J36*'Posities per Display'!$G$2)+(K36*'Posities per Display'!$G$8)+(M36*'Posities per Display'!$G$7)+(L36*'Posities per Display'!$G$10)+(N36*('Posities per Display'!$G$9-45))+(G36*'Posities per Display'!$G$4)+(H36*'Posities per Display'!$G$5)+I36*'Posities per Display'!$G$6</f>
        <v>706</v>
      </c>
      <c r="Q36" s="38">
        <f>(I36*'Posities per Display'!$G$6)+(O36*'Posities per Display'!$G$12)</f>
        <v>90</v>
      </c>
      <c r="R36" s="43">
        <f t="shared" si="0"/>
        <v>358</v>
      </c>
      <c r="S36" s="1">
        <f t="shared" si="1"/>
        <v>264</v>
      </c>
      <c r="T36" s="1">
        <f t="shared" si="2"/>
        <v>84</v>
      </c>
      <c r="U36" s="45">
        <f t="shared" si="3"/>
        <v>0.50708215297450421</v>
      </c>
      <c r="V36" s="45">
        <f t="shared" si="4"/>
        <v>0.37393767705382436</v>
      </c>
      <c r="W36" s="45">
        <f t="shared" si="5"/>
        <v>0.11898016997167139</v>
      </c>
      <c r="X36" s="33">
        <v>36</v>
      </c>
      <c r="Y36" s="33">
        <v>36</v>
      </c>
      <c r="Z36" s="33">
        <v>12</v>
      </c>
      <c r="AA36" s="33">
        <v>12</v>
      </c>
      <c r="AB36" s="33">
        <v>12</v>
      </c>
      <c r="AC36" s="33">
        <v>12</v>
      </c>
      <c r="AD36" s="33">
        <v>12</v>
      </c>
      <c r="AE36" s="33">
        <v>12</v>
      </c>
      <c r="AF36" s="33">
        <v>12</v>
      </c>
      <c r="AG36" s="33">
        <v>12</v>
      </c>
      <c r="AH36" s="33">
        <v>24</v>
      </c>
      <c r="AI36" s="33">
        <v>12</v>
      </c>
      <c r="AJ36" s="33">
        <v>36</v>
      </c>
      <c r="AK36" s="33">
        <v>12</v>
      </c>
      <c r="AL36" s="33">
        <v>12</v>
      </c>
      <c r="AM36" s="33">
        <v>12</v>
      </c>
      <c r="AN36" s="33">
        <v>12</v>
      </c>
      <c r="AO36" s="33">
        <v>12</v>
      </c>
      <c r="AP36" s="33">
        <v>12</v>
      </c>
      <c r="AQ36" s="33">
        <v>0</v>
      </c>
      <c r="AR36" s="33">
        <v>12</v>
      </c>
      <c r="AS36" s="33">
        <v>6</v>
      </c>
      <c r="AT36" s="33">
        <v>12</v>
      </c>
      <c r="AU36" s="33">
        <v>36</v>
      </c>
      <c r="AV36" s="41">
        <v>6</v>
      </c>
    </row>
    <row r="37" spans="1:48">
      <c r="A37" s="1" t="s">
        <v>514</v>
      </c>
      <c r="B37" s="1" t="s">
        <v>12</v>
      </c>
      <c r="C37" s="2" t="s">
        <v>515</v>
      </c>
      <c r="D37" s="1" t="s">
        <v>938</v>
      </c>
      <c r="E37" s="11">
        <v>43320</v>
      </c>
      <c r="F37" s="2" t="s">
        <v>916</v>
      </c>
      <c r="G37" s="2"/>
      <c r="H37" s="2" t="s">
        <v>670</v>
      </c>
      <c r="I37" s="2" t="s">
        <v>601</v>
      </c>
      <c r="J37" s="1"/>
      <c r="K37" s="1"/>
      <c r="L37" s="1"/>
      <c r="M37" s="1"/>
      <c r="N37" s="1"/>
      <c r="O37" s="1"/>
      <c r="P37" s="38">
        <f>(J37*'Posities per Display'!$G$2)+(K37*'Posities per Display'!$G$8)+(M37*'Posities per Display'!$G$7)+(L37*'Posities per Display'!$G$10)+(N37*('Posities per Display'!$G$9-45))+(G37*'Posities per Display'!$G$4)+(H37*'Posities per Display'!$G$5)+I37*'Posities per Display'!$G$6</f>
        <v>706</v>
      </c>
      <c r="Q37" s="38">
        <f>(I37*'Posities per Display'!$G$6)+(O37*'Posities per Display'!$G$12)</f>
        <v>90</v>
      </c>
      <c r="R37" s="43">
        <f t="shared" si="0"/>
        <v>358</v>
      </c>
      <c r="S37" s="1">
        <f t="shared" si="1"/>
        <v>264</v>
      </c>
      <c r="T37" s="1">
        <f t="shared" si="2"/>
        <v>84</v>
      </c>
      <c r="U37" s="45">
        <f t="shared" si="3"/>
        <v>0.50708215297450421</v>
      </c>
      <c r="V37" s="45">
        <f t="shared" si="4"/>
        <v>0.37393767705382436</v>
      </c>
      <c r="W37" s="45">
        <f t="shared" si="5"/>
        <v>0.11898016997167139</v>
      </c>
      <c r="X37" s="33">
        <v>36</v>
      </c>
      <c r="Y37" s="33">
        <v>36</v>
      </c>
      <c r="Z37" s="33">
        <v>12</v>
      </c>
      <c r="AA37" s="33">
        <v>12</v>
      </c>
      <c r="AB37" s="33">
        <v>12</v>
      </c>
      <c r="AC37" s="33">
        <v>12</v>
      </c>
      <c r="AD37" s="33">
        <v>12</v>
      </c>
      <c r="AE37" s="33">
        <v>12</v>
      </c>
      <c r="AF37" s="33">
        <v>12</v>
      </c>
      <c r="AG37" s="33">
        <v>12</v>
      </c>
      <c r="AH37" s="33">
        <v>24</v>
      </c>
      <c r="AI37" s="33">
        <v>12</v>
      </c>
      <c r="AJ37" s="33">
        <v>36</v>
      </c>
      <c r="AK37" s="33">
        <v>12</v>
      </c>
      <c r="AL37" s="33">
        <v>12</v>
      </c>
      <c r="AM37" s="33">
        <v>12</v>
      </c>
      <c r="AN37" s="33">
        <v>12</v>
      </c>
      <c r="AO37" s="33">
        <v>12</v>
      </c>
      <c r="AP37" s="33">
        <v>12</v>
      </c>
      <c r="AQ37" s="33">
        <v>0</v>
      </c>
      <c r="AR37" s="33">
        <v>12</v>
      </c>
      <c r="AS37" s="33">
        <v>6</v>
      </c>
      <c r="AT37" s="33">
        <v>12</v>
      </c>
      <c r="AU37" s="33">
        <v>36</v>
      </c>
      <c r="AV37" s="41">
        <v>6</v>
      </c>
    </row>
    <row r="38" spans="1:48">
      <c r="A38" s="1" t="s">
        <v>532</v>
      </c>
      <c r="B38" s="1" t="s">
        <v>12</v>
      </c>
      <c r="C38" s="2" t="s">
        <v>533</v>
      </c>
      <c r="D38" s="1" t="s">
        <v>939</v>
      </c>
      <c r="E38" s="11">
        <v>42783</v>
      </c>
      <c r="F38" s="2" t="s">
        <v>916</v>
      </c>
      <c r="G38" s="2"/>
      <c r="H38" s="2" t="s">
        <v>670</v>
      </c>
      <c r="I38" s="2" t="s">
        <v>601</v>
      </c>
      <c r="J38" s="1"/>
      <c r="K38" s="1"/>
      <c r="L38" s="1"/>
      <c r="M38" s="1"/>
      <c r="N38" s="1"/>
      <c r="O38" s="1"/>
      <c r="P38" s="38">
        <f>(J38*'Posities per Display'!$G$2)+(K38*'Posities per Display'!$G$8)+(M38*'Posities per Display'!$G$7)+(L38*'Posities per Display'!$G$10)+(N38*('Posities per Display'!$G$9-45))+(G38*'Posities per Display'!$G$4)+(H38*'Posities per Display'!$G$5)+I38*'Posities per Display'!$G$6</f>
        <v>706</v>
      </c>
      <c r="Q38" s="38">
        <f>(I38*'Posities per Display'!$G$6)+(O38*'Posities per Display'!$G$12)</f>
        <v>90</v>
      </c>
      <c r="R38" s="43">
        <f t="shared" si="0"/>
        <v>358</v>
      </c>
      <c r="S38" s="1">
        <f t="shared" si="1"/>
        <v>264</v>
      </c>
      <c r="T38" s="1">
        <f t="shared" si="2"/>
        <v>84</v>
      </c>
      <c r="U38" s="45">
        <f t="shared" si="3"/>
        <v>0.50708215297450421</v>
      </c>
      <c r="V38" s="45">
        <f t="shared" si="4"/>
        <v>0.37393767705382436</v>
      </c>
      <c r="W38" s="45">
        <f t="shared" si="5"/>
        <v>0.11898016997167139</v>
      </c>
      <c r="X38" s="33">
        <v>36</v>
      </c>
      <c r="Y38" s="33">
        <v>36</v>
      </c>
      <c r="Z38" s="33">
        <v>12</v>
      </c>
      <c r="AA38" s="33">
        <v>12</v>
      </c>
      <c r="AB38" s="33">
        <v>12</v>
      </c>
      <c r="AC38" s="33">
        <v>12</v>
      </c>
      <c r="AD38" s="33">
        <v>12</v>
      </c>
      <c r="AE38" s="33">
        <v>12</v>
      </c>
      <c r="AF38" s="33">
        <v>12</v>
      </c>
      <c r="AG38" s="33">
        <v>12</v>
      </c>
      <c r="AH38" s="33">
        <v>24</v>
      </c>
      <c r="AI38" s="33">
        <v>12</v>
      </c>
      <c r="AJ38" s="33">
        <v>36</v>
      </c>
      <c r="AK38" s="33">
        <v>12</v>
      </c>
      <c r="AL38" s="33">
        <v>12</v>
      </c>
      <c r="AM38" s="33">
        <v>12</v>
      </c>
      <c r="AN38" s="33">
        <v>12</v>
      </c>
      <c r="AO38" s="33">
        <v>12</v>
      </c>
      <c r="AP38" s="33">
        <v>12</v>
      </c>
      <c r="AQ38" s="33">
        <v>0</v>
      </c>
      <c r="AR38" s="33">
        <v>12</v>
      </c>
      <c r="AS38" s="33">
        <v>6</v>
      </c>
      <c r="AT38" s="33">
        <v>12</v>
      </c>
      <c r="AU38" s="33">
        <v>36</v>
      </c>
      <c r="AV38" s="41">
        <v>6</v>
      </c>
    </row>
    <row r="39" spans="1:48">
      <c r="A39" s="1" t="s">
        <v>545</v>
      </c>
      <c r="B39" s="1" t="s">
        <v>12</v>
      </c>
      <c r="C39" s="2" t="s">
        <v>546</v>
      </c>
      <c r="D39" s="1" t="s">
        <v>940</v>
      </c>
      <c r="E39" s="11">
        <v>42870</v>
      </c>
      <c r="F39" s="1" t="s">
        <v>916</v>
      </c>
      <c r="G39" s="1"/>
      <c r="H39" s="2" t="s">
        <v>670</v>
      </c>
      <c r="I39" s="2" t="s">
        <v>601</v>
      </c>
      <c r="J39" s="1"/>
      <c r="K39" s="1"/>
      <c r="L39" s="1"/>
      <c r="M39" s="1"/>
      <c r="N39" s="1"/>
      <c r="O39" s="1"/>
      <c r="P39" s="38">
        <f>(J39*'Posities per Display'!$G$2)+(K39*'Posities per Display'!$G$8)+(M39*'Posities per Display'!$G$7)+(L39*'Posities per Display'!$G$10)+(N39*('Posities per Display'!$G$9-45))+(G39*'Posities per Display'!$G$4)+(H39*'Posities per Display'!$G$5)+I39*'Posities per Display'!$G$6</f>
        <v>706</v>
      </c>
      <c r="Q39" s="38">
        <f>(I39*'Posities per Display'!$G$6)+(O39*'Posities per Display'!$G$12)</f>
        <v>90</v>
      </c>
      <c r="R39" s="43">
        <f t="shared" si="0"/>
        <v>358</v>
      </c>
      <c r="S39" s="1">
        <f t="shared" si="1"/>
        <v>264</v>
      </c>
      <c r="T39" s="1">
        <f t="shared" si="2"/>
        <v>84</v>
      </c>
      <c r="U39" s="45">
        <f t="shared" si="3"/>
        <v>0.50708215297450421</v>
      </c>
      <c r="V39" s="45">
        <f t="shared" si="4"/>
        <v>0.37393767705382436</v>
      </c>
      <c r="W39" s="45">
        <f t="shared" si="5"/>
        <v>0.11898016997167139</v>
      </c>
      <c r="X39" s="33">
        <v>36</v>
      </c>
      <c r="Y39" s="33">
        <v>36</v>
      </c>
      <c r="Z39" s="33">
        <v>12</v>
      </c>
      <c r="AA39" s="33">
        <v>12</v>
      </c>
      <c r="AB39" s="33">
        <v>12</v>
      </c>
      <c r="AC39" s="33">
        <v>12</v>
      </c>
      <c r="AD39" s="33">
        <v>12</v>
      </c>
      <c r="AE39" s="33">
        <v>12</v>
      </c>
      <c r="AF39" s="33">
        <v>12</v>
      </c>
      <c r="AG39" s="33">
        <v>12</v>
      </c>
      <c r="AH39" s="33">
        <v>24</v>
      </c>
      <c r="AI39" s="33">
        <v>12</v>
      </c>
      <c r="AJ39" s="33">
        <v>36</v>
      </c>
      <c r="AK39" s="33">
        <v>12</v>
      </c>
      <c r="AL39" s="33">
        <v>12</v>
      </c>
      <c r="AM39" s="33">
        <v>12</v>
      </c>
      <c r="AN39" s="33">
        <v>12</v>
      </c>
      <c r="AO39" s="33">
        <v>12</v>
      </c>
      <c r="AP39" s="33">
        <v>12</v>
      </c>
      <c r="AQ39" s="33">
        <v>0</v>
      </c>
      <c r="AR39" s="33">
        <v>12</v>
      </c>
      <c r="AS39" s="33">
        <v>6</v>
      </c>
      <c r="AT39" s="33">
        <v>12</v>
      </c>
      <c r="AU39" s="33">
        <v>36</v>
      </c>
      <c r="AV39" s="41">
        <v>6</v>
      </c>
    </row>
    <row r="40" spans="1:48">
      <c r="A40" s="1" t="s">
        <v>561</v>
      </c>
      <c r="B40" s="1" t="s">
        <v>12</v>
      </c>
      <c r="C40" s="2" t="s">
        <v>562</v>
      </c>
      <c r="D40" s="1" t="s">
        <v>941</v>
      </c>
      <c r="E40" s="11">
        <v>42915</v>
      </c>
      <c r="F40" s="2" t="s">
        <v>916</v>
      </c>
      <c r="G40" s="2"/>
      <c r="H40" s="2" t="s">
        <v>670</v>
      </c>
      <c r="I40" s="2" t="s">
        <v>601</v>
      </c>
      <c r="J40" s="1"/>
      <c r="K40" s="1"/>
      <c r="L40" s="1"/>
      <c r="M40" s="1"/>
      <c r="N40" s="1"/>
      <c r="O40" s="1"/>
      <c r="P40" s="38">
        <f>(J40*'Posities per Display'!$G$2)+(K40*'Posities per Display'!$G$8)+(M40*'Posities per Display'!$G$7)+(L40*'Posities per Display'!$G$10)+(N40*('Posities per Display'!$G$9-45))+(G40*'Posities per Display'!$G$4)+(H40*'Posities per Display'!$G$5)+I40*'Posities per Display'!$G$6</f>
        <v>706</v>
      </c>
      <c r="Q40" s="38">
        <f>(I40*'Posities per Display'!$G$6)+(O40*'Posities per Display'!$G$12)</f>
        <v>90</v>
      </c>
      <c r="R40" s="43">
        <f t="shared" si="0"/>
        <v>358</v>
      </c>
      <c r="S40" s="1">
        <f t="shared" si="1"/>
        <v>264</v>
      </c>
      <c r="T40" s="1">
        <f t="shared" si="2"/>
        <v>84</v>
      </c>
      <c r="U40" s="45">
        <f t="shared" si="3"/>
        <v>0.50708215297450421</v>
      </c>
      <c r="V40" s="45">
        <f t="shared" si="4"/>
        <v>0.37393767705382436</v>
      </c>
      <c r="W40" s="45">
        <f t="shared" si="5"/>
        <v>0.11898016997167139</v>
      </c>
      <c r="X40" s="33">
        <v>36</v>
      </c>
      <c r="Y40" s="33">
        <v>36</v>
      </c>
      <c r="Z40" s="33">
        <v>12</v>
      </c>
      <c r="AA40" s="33">
        <v>12</v>
      </c>
      <c r="AB40" s="33">
        <v>12</v>
      </c>
      <c r="AC40" s="33">
        <v>12</v>
      </c>
      <c r="AD40" s="33">
        <v>12</v>
      </c>
      <c r="AE40" s="33">
        <v>12</v>
      </c>
      <c r="AF40" s="33">
        <v>12</v>
      </c>
      <c r="AG40" s="33">
        <v>12</v>
      </c>
      <c r="AH40" s="33">
        <v>24</v>
      </c>
      <c r="AI40" s="33">
        <v>12</v>
      </c>
      <c r="AJ40" s="33">
        <v>36</v>
      </c>
      <c r="AK40" s="33">
        <v>12</v>
      </c>
      <c r="AL40" s="33">
        <v>12</v>
      </c>
      <c r="AM40" s="33">
        <v>12</v>
      </c>
      <c r="AN40" s="33">
        <v>12</v>
      </c>
      <c r="AO40" s="33">
        <v>12</v>
      </c>
      <c r="AP40" s="33">
        <v>12</v>
      </c>
      <c r="AQ40" s="33">
        <v>0</v>
      </c>
      <c r="AR40" s="33">
        <v>12</v>
      </c>
      <c r="AS40" s="33">
        <v>6</v>
      </c>
      <c r="AT40" s="33">
        <v>12</v>
      </c>
      <c r="AU40" s="33">
        <v>36</v>
      </c>
      <c r="AV40" s="41">
        <v>6</v>
      </c>
    </row>
    <row r="42" spans="1:48">
      <c r="P42" s="40">
        <f t="shared" ref="P42:T42" si="6">AVERAGE(P2:P41)</f>
        <v>704.82051282051282</v>
      </c>
      <c r="Q42" s="40">
        <f t="shared" si="6"/>
        <v>92.307692307692307</v>
      </c>
      <c r="R42" s="40">
        <f t="shared" si="6"/>
        <v>356.82051282051282</v>
      </c>
      <c r="S42" s="40">
        <f t="shared" si="6"/>
        <v>264</v>
      </c>
      <c r="T42" s="40">
        <f t="shared" si="6"/>
        <v>84</v>
      </c>
      <c r="U42" s="45">
        <f t="shared" ref="U42" si="7">R42/P42</f>
        <v>0.50625727590221192</v>
      </c>
      <c r="V42" s="45">
        <f t="shared" ref="V42" si="8">S42/P42</f>
        <v>0.37456344586728757</v>
      </c>
      <c r="W42" s="45">
        <f t="shared" ref="W42" si="9">T42/P42</f>
        <v>0.11917927823050058</v>
      </c>
    </row>
  </sheetData>
  <pageMargins left="0.7" right="0.7" top="0.75" bottom="0.75" header="0.3" footer="0.3"/>
  <pageSetup paperSize="9" scale="74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 xr3:uid="{44B22561-5205-5C8A-B808-2C70100D228F}">
      <selection activeCell="B2" sqref="B2"/>
    </sheetView>
  </sheetViews>
  <sheetFormatPr defaultColWidth="8.8554687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0002DB198C644091A98F9409CEB534" ma:contentTypeVersion="4" ma:contentTypeDescription="Create a new document." ma:contentTypeScope="" ma:versionID="601676659d9fcbbcd69521e3bd631a27">
  <xsd:schema xmlns:xsd="http://www.w3.org/2001/XMLSchema" xmlns:xs="http://www.w3.org/2001/XMLSchema" xmlns:p="http://schemas.microsoft.com/office/2006/metadata/properties" xmlns:ns2="54acfb6d-b0e2-4829-83f6-27463967b6b3" xmlns:ns3="e1065a29-54e9-4d6c-8342-d158bf06798e" targetNamespace="http://schemas.microsoft.com/office/2006/metadata/properties" ma:root="true" ma:fieldsID="9511ab21478a05d11392a8cb8ff03c95" ns2:_="" ns3:_="">
    <xsd:import namespace="54acfb6d-b0e2-4829-83f6-27463967b6b3"/>
    <xsd:import namespace="e1065a29-54e9-4d6c-8342-d158bf0679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cfb6d-b0e2-4829-83f6-27463967b6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065a29-54e9-4d6c-8342-d158bf0679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A4936D-9FFC-4D64-96CF-CC6A74ACD42F}"/>
</file>

<file path=customXml/itemProps2.xml><?xml version="1.0" encoding="utf-8"?>
<ds:datastoreItem xmlns:ds="http://schemas.openxmlformats.org/officeDocument/2006/customXml" ds:itemID="{07888282-0545-4F82-92B8-D85686DD5A7D}"/>
</file>

<file path=customXml/itemProps3.xml><?xml version="1.0" encoding="utf-8"?>
<ds:datastoreItem xmlns:ds="http://schemas.openxmlformats.org/officeDocument/2006/customXml" ds:itemID="{A2E3CE42-5B66-4EA0-9E7E-87E98B9252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Veenc</dc:creator>
  <cp:keywords/>
  <dc:description/>
  <cp:lastModifiedBy/>
  <cp:revision/>
  <dcterms:created xsi:type="dcterms:W3CDTF">2017-10-10T11:05:57Z</dcterms:created>
  <dcterms:modified xsi:type="dcterms:W3CDTF">2018-11-23T13:26:26Z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0x010100400002DB198C644091A98F9409CEB534</vt:lpwstr>
  </property>
</Properties>
</file>