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3.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northeastern-my.sharepoint.com/personal/k_kostka_northeastern_edu/Documents/Documents/Operations/RWHN/FFN Studyathon/"/>
    </mc:Choice>
  </mc:AlternateContent>
  <xr:revisionPtr revIDLastSave="0" documentId="8_{04237BC9-358E-4CC2-8775-3FA3C239E254}" xr6:coauthVersionLast="47" xr6:coauthVersionMax="47" xr10:uidLastSave="{00000000-0000-0000-0000-000000000000}"/>
  <bookViews>
    <workbookView xWindow="-98" yWindow="-98" windowWidth="20715" windowHeight="13276" tabRatio="819" activeTab="3" xr2:uid="{46AC3672-EEFA-4FA9-B539-A51A210BD275}"/>
  </bookViews>
  <sheets>
    <sheet name="Fields" sheetId="3" r:id="rId1"/>
    <sheet name="Wizard" sheetId="6" r:id="rId2"/>
    <sheet name="Mapping Validation" sheetId="27" state="hidden" r:id="rId3"/>
    <sheet name="ProposedMinimumDataset" sheetId="30" r:id="rId4"/>
    <sheet name="Lookup Mappings" sheetId="21" r:id="rId5"/>
    <sheet name="PERSON" sheetId="2" r:id="rId6"/>
    <sheet name="OBSERVATION_PERIOD" sheetId="11" state="hidden" r:id="rId7"/>
    <sheet name="VISIT_OCCURRENCE" sheetId="10" r:id="rId8"/>
    <sheet name="VISIT_DETAIL" sheetId="12" state="hidden" r:id="rId9"/>
    <sheet name="CONDITION_OCCURRENCE" sheetId="28" r:id="rId10"/>
    <sheet name="PROCEDURE_OCCURRENCE" sheetId="13" r:id="rId11"/>
    <sheet name="OBSERVATION" sheetId="14" r:id="rId12"/>
    <sheet name="MEASUREMENT" sheetId="15" r:id="rId13"/>
    <sheet name="DRUG_EXPOSURE" sheetId="16" state="hidden" r:id="rId14"/>
    <sheet name="DEVICE_EXPOSURE" sheetId="24" state="hidden" r:id="rId15"/>
    <sheet name="CARE_SITE" sheetId="17" r:id="rId16"/>
    <sheet name="PROVIDER" sheetId="18" state="hidden" r:id="rId17"/>
    <sheet name="LOCATION" sheetId="19" state="hidden" r:id="rId18"/>
    <sheet name="DEATH" sheetId="20" r:id="rId19"/>
    <sheet name="COST" sheetId="26" state="hidden" r:id="rId20"/>
    <sheet name="NOTE" sheetId="25" state="hidden" r:id="rId21"/>
    <sheet name="OMOPReference" sheetId="7" r:id="rId22"/>
    <sheet name="FieldLookups" sheetId="4" state="hidden" r:id="rId23"/>
    <sheet name="FACT_RELATIONSHIP" sheetId="29" r:id="rId24"/>
    <sheet name="ScanReportLookups" sheetId="23" state="hidden" r:id="rId25"/>
  </sheets>
  <definedNames>
    <definedName name="_xlnm._FilterDatabase" localSheetId="4" hidden="1">'Lookup Mappings'!$A$1:$D$1</definedName>
    <definedName name="_xlnm._FilterDatabase" localSheetId="8" hidden="1">VISIT_DETAIL!$A$11:$F$30</definedName>
    <definedName name="DefaultTypeFields">OMOPReference!$B$2:$B$4</definedName>
    <definedName name="MinimumDataSet">FieldLookups!$B$2:$B$25</definedName>
    <definedName name="OMOPTables">OMOPReference!$A$2:$A$15</definedName>
    <definedName name="REF_CARE_SITEFIELDS">OMOPReference!$L$2:$L$5</definedName>
    <definedName name="REF_CONDITION_OCCURRENCEFIELDS">OMOPReference!$D$2:$D$13</definedName>
    <definedName name="REF_COSTFIELDS">OMOPReference!$S$2:$S$21</definedName>
    <definedName name="REF_DEATHFIELDS">OMOPReference!$O$2:$O$5</definedName>
    <definedName name="REF_DEVICE_EXPOSUREFIELDS">OMOPReference!$Q$2:$Q$14</definedName>
    <definedName name="REF_DRUG_EXPOSUREFIELDS">OMOPReference!$K$2:$K$19</definedName>
    <definedName name="REF_LOCATIONFIELDS">OMOPReference!$N$2:$N$8</definedName>
    <definedName name="REF_MEASUREMENTFIELDS">OMOPReference!$I$2:$I$16</definedName>
    <definedName name="REF_NOTEFIELDS">OMOPReference!$R$2:$R$14</definedName>
    <definedName name="REF_OBSERVATION_PERIODFIELDS">OMOPReference!$F$2:$F$6</definedName>
    <definedName name="REF_OBSERVATIONFIELDS">OMOPReference!$H$2:$H$14</definedName>
    <definedName name="REF_OMOPTables">OMOPReference!$A$2:$A$17</definedName>
    <definedName name="REF_PERSONFIELDS">OMOPReference!$C$2:$C$12</definedName>
    <definedName name="REF_PROCEDURE_OCCURRENCEFIELDS">OMOPReference!$G$2:$G$11</definedName>
    <definedName name="REF_PROVIDERFIELDS">OMOPReference!$M$2:$M$9</definedName>
    <definedName name="REF_VISIT_DETAILFIELDS">OMOPReference!$J$2:$J$15</definedName>
    <definedName name="REF_VISIT_OCCURRENCEFIELDS">OMOPReference!$E$2:$E$13</definedName>
    <definedName name="SourceTableNames">FieldLookups!$A$2:$A$1048576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4" l="1" a="1"/>
  <c r="G2" i="4" s="1"/>
  <c r="H2" i="4" a="1"/>
  <c r="H2" i="4" s="1"/>
  <c r="B1" i="4" a="1"/>
  <c r="B1" i="4" s="1"/>
  <c r="A2" i="4" a="1"/>
  <c r="A2" i="4" s="1"/>
  <c r="D7" i="6" a="1"/>
  <c r="D7" i="6" l="1"/>
  <c r="E2" i="4" a="1"/>
  <c r="E2" i="4" s="1"/>
  <c r="F2" i="4" a="1"/>
  <c r="F2" i="4" s="1"/>
  <c r="B2" i="4" a="1"/>
  <c r="B2" i="4" s="1"/>
  <c r="D2" i="4" l="1" a="1"/>
  <c r="D2" i="4" s="1"/>
  <c r="C2" i="4" a="1"/>
  <c r="C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<sst xmlns="http://schemas.openxmlformats.org/spreadsheetml/2006/main" count="1559" uniqueCount="485">
  <si>
    <t>Field name</t>
  </si>
  <si>
    <t>Source Table</t>
  </si>
  <si>
    <t>Source Column</t>
  </si>
  <si>
    <t>Mapping logic notes</t>
  </si>
  <si>
    <t>person_id</t>
  </si>
  <si>
    <t>person_source_value</t>
  </si>
  <si>
    <t>year_of_birth</t>
  </si>
  <si>
    <t>month_of_birth</t>
  </si>
  <si>
    <t>day_of_birth</t>
  </si>
  <si>
    <t>birth_datetime</t>
  </si>
  <si>
    <t>gender_concept_id</t>
  </si>
  <si>
    <t>gender_source_concept_id</t>
  </si>
  <si>
    <t>gender_source_value</t>
  </si>
  <si>
    <t>race_concept_id</t>
  </si>
  <si>
    <t>race_source_concept_id</t>
  </si>
  <si>
    <t>race_source_value</t>
  </si>
  <si>
    <t>care_site_id</t>
  </si>
  <si>
    <t>location_id</t>
  </si>
  <si>
    <t>provider_id</t>
  </si>
  <si>
    <t>ethnicity_concept_id</t>
  </si>
  <si>
    <t>ethnicity_source_concept_id</t>
  </si>
  <si>
    <t>ethnicity_source_value</t>
  </si>
  <si>
    <t>OMOp Table</t>
  </si>
  <si>
    <t>Person</t>
  </si>
  <si>
    <t>OMOP Table description</t>
  </si>
  <si>
    <t>This table serves as the central identity management for all Persons in the database. It contains records that uniquely identify each person or patient, and some demographic information.</t>
  </si>
  <si>
    <t>Information Link</t>
  </si>
  <si>
    <t>Questions</t>
  </si>
  <si>
    <t>Table record inclusion notes</t>
  </si>
  <si>
    <t>CentreName</t>
  </si>
  <si>
    <t>dbo.Transplant</t>
  </si>
  <si>
    <t>DataItem</t>
  </si>
  <si>
    <t>DataSet</t>
  </si>
  <si>
    <t>PERSON</t>
  </si>
  <si>
    <t>OMOP Table:</t>
  </si>
  <si>
    <t xml:space="preserve">Source Table: </t>
  </si>
  <si>
    <t>OMOP Table</t>
  </si>
  <si>
    <t>CONDITION_OCCURRENCE</t>
  </si>
  <si>
    <t>This table contains records of Events of a Person suggesting the presence of a disease or medical condition stated as a diagnosis, a sign, or a symptom, which is either observed by a Provider or reported by the patient.</t>
  </si>
  <si>
    <t>Notes</t>
  </si>
  <si>
    <t>condition_occurrence_id</t>
  </si>
  <si>
    <t>condition_concept_id</t>
  </si>
  <si>
    <t>condition_source_value</t>
  </si>
  <si>
    <t>condition_source_concept_id</t>
  </si>
  <si>
    <t>condition_start_date</t>
  </si>
  <si>
    <t>condition_start_datetime</t>
  </si>
  <si>
    <t>condition_end_date</t>
  </si>
  <si>
    <t>condition_end_datetime</t>
  </si>
  <si>
    <t>condition_type_concept_id</t>
  </si>
  <si>
    <t>condition_status_concept_id</t>
  </si>
  <si>
    <t>condition_status_source_value</t>
  </si>
  <si>
    <t>stop_reason</t>
  </si>
  <si>
    <t>visit_occurrence_id</t>
  </si>
  <si>
    <t>visit_detail_id</t>
  </si>
  <si>
    <t>Visit_Occurrence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</si>
  <si>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</si>
  <si>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visit_concept_id</t>
  </si>
  <si>
    <t>visit_source_value</t>
  </si>
  <si>
    <t>visit_source_concept_id</t>
  </si>
  <si>
    <t>visit_start_date</t>
  </si>
  <si>
    <t>visit_start_datetime</t>
  </si>
  <si>
    <t>visit_end_date</t>
  </si>
  <si>
    <t>visit_end_datetime</t>
  </si>
  <si>
    <t>visit_type_concept_id</t>
  </si>
  <si>
    <t>admitting_source_concept_id</t>
  </si>
  <si>
    <t>admitting_source_value</t>
  </si>
  <si>
    <t>discharge_to_concept_id</t>
  </si>
  <si>
    <t>discharge_to_source_value</t>
  </si>
  <si>
    <t>preceding_visit_occurrence_id</t>
  </si>
  <si>
    <t>VISIT_OCCURRENCE</t>
  </si>
  <si>
    <t>OBSERVATION_PERIOD</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</si>
  <si>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</si>
  <si>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observation_period_id</t>
  </si>
  <si>
    <t>observation_period_start_date</t>
  </si>
  <si>
    <t>observation_period_end_date</t>
  </si>
  <si>
    <t>period_type_concept_id</t>
  </si>
  <si>
    <t>Visit_Detail</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</si>
  <si>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</si>
  <si>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 xml:space="preserve">visit_detail_concept_id	</t>
  </si>
  <si>
    <t>visit_detail_start_date</t>
  </si>
  <si>
    <t>visit_detail_start_datetime</t>
  </si>
  <si>
    <t>visit_detail_end_date</t>
  </si>
  <si>
    <t xml:space="preserve">visit_detail_end_datetime	</t>
  </si>
  <si>
    <t>visit_detail_type_concept_id</t>
  </si>
  <si>
    <t>visit_detail_source_value</t>
  </si>
  <si>
    <t xml:space="preserve">visit_detail_source_concept_id	</t>
  </si>
  <si>
    <t>preceding_visit_detail_id</t>
  </si>
  <si>
    <t>visit_detail_parent_id</t>
  </si>
  <si>
    <t xml:space="preserve"> </t>
  </si>
  <si>
    <t>VISIT_DETAIL</t>
  </si>
  <si>
    <t>PROCEDURE_OCCURRENCE</t>
  </si>
  <si>
    <t>MEASUREMENT</t>
  </si>
  <si>
    <t>DRUG_EXPOSURE</t>
  </si>
  <si>
    <t>This table contains records of activities or processes ordered by, or carried out by, a healthcare provider on the patient with a diagnostic or therapeutic purpose.</t>
  </si>
  <si>
    <t>Procedures are using the admission date unless they are designated as after the stroke in which case they are using the discharge date  - Note only seem to be acute procedures</t>
  </si>
  <si>
    <t>Athena link</t>
  </si>
  <si>
    <t>procedure_occurrence_id</t>
  </si>
  <si>
    <t>procedure_concept_id</t>
  </si>
  <si>
    <t>procedure_source_concept_id</t>
  </si>
  <si>
    <t>procedure_date</t>
  </si>
  <si>
    <t>procedure_datetime</t>
  </si>
  <si>
    <t>modifier_concept_id</t>
  </si>
  <si>
    <t>quantity</t>
  </si>
  <si>
    <t>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</si>
  <si>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</si>
  <si>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observation_id</t>
  </si>
  <si>
    <t>observation_concept_id</t>
  </si>
  <si>
    <t>observation_source_value</t>
  </si>
  <si>
    <t>observation_source_concept_id</t>
  </si>
  <si>
    <t>observation_date</t>
  </si>
  <si>
    <t>observation_datetime</t>
  </si>
  <si>
    <t>observation_type_concept_id</t>
  </si>
  <si>
    <t>value_as_number</t>
  </si>
  <si>
    <t>value_as_string</t>
  </si>
  <si>
    <t>value_as_concept_id</t>
  </si>
  <si>
    <t>qualifier_concept_id</t>
  </si>
  <si>
    <t>qualifier_source_value</t>
  </si>
  <si>
    <t>unit_concept_id</t>
  </si>
  <si>
    <t>unit_source_value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</si>
  <si>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</si>
  <si>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measurement_id</t>
  </si>
  <si>
    <t>Auto incrementing ID</t>
  </si>
  <si>
    <t>measurement_concept_id</t>
  </si>
  <si>
    <t>measurement_source_value</t>
  </si>
  <si>
    <t>measurement_source_concept_id</t>
  </si>
  <si>
    <t>measurement_date</t>
  </si>
  <si>
    <t>measurement_datetime</t>
  </si>
  <si>
    <t>measurement_time</t>
  </si>
  <si>
    <t>measurement_type_concept_id</t>
  </si>
  <si>
    <t>operator_concept_id</t>
  </si>
  <si>
    <t>range_low</t>
  </si>
  <si>
    <t>range_high</t>
  </si>
  <si>
    <t>value_source_value</t>
  </si>
  <si>
    <t>LOCATION</t>
  </si>
  <si>
    <t>CARE_SITE</t>
  </si>
  <si>
    <t>Status</t>
  </si>
  <si>
    <t>Comment</t>
  </si>
  <si>
    <t>Tables</t>
  </si>
  <si>
    <t>Default Type:</t>
  </si>
  <si>
    <t>32817 - EHR</t>
  </si>
  <si>
    <t>procedure_source_value</t>
  </si>
  <si>
    <t>procedure_type_concept_id</t>
  </si>
  <si>
    <t>modifier_source_value</t>
  </si>
  <si>
    <t>OMOPTables</t>
  </si>
  <si>
    <t>DefaultType</t>
  </si>
  <si>
    <t>32838 - EHR Prescription</t>
  </si>
  <si>
    <t>32883 - Survey</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</si>
  <si>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</si>
  <si>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drug_exposure_id</t>
  </si>
  <si>
    <t>drug_concept_id</t>
  </si>
  <si>
    <t>drug_exposure_start_date</t>
  </si>
  <si>
    <t>drug_exposure_start_datetime</t>
  </si>
  <si>
    <t>drug_exposure_end_date</t>
  </si>
  <si>
    <t>drug_exposure_end_datetime</t>
  </si>
  <si>
    <t>verbatim_end_date</t>
  </si>
  <si>
    <t>drug_type_concept_id</t>
  </si>
  <si>
    <t>refills</t>
  </si>
  <si>
    <t>days_supply</t>
  </si>
  <si>
    <t>sig</t>
  </si>
  <si>
    <t>route_concept_id</t>
  </si>
  <si>
    <t>route_source_value</t>
  </si>
  <si>
    <t>lot_number</t>
  </si>
  <si>
    <t>drug_source_value</t>
  </si>
  <si>
    <t>drug_source_concept_id</t>
  </si>
  <si>
    <t>The CARE_SITE table contains a list of uniquely identified institutional (physical or organizational) units where healthcare delivery is practiced (offices, wards, hospitals, clinics, etc.).</t>
  </si>
  <si>
    <t>care_site_name</t>
  </si>
  <si>
    <t>place_of_service_concept_id</t>
  </si>
  <si>
    <t>care_site_source_value</t>
  </si>
  <si>
    <t>place_of_service_source_value</t>
  </si>
  <si>
    <t>PROVIDER</t>
  </si>
  <si>
    <t>The PROVIDER table contains a list of uniquely identified healthcare providers. These are individuals providing hands-on healthcare to patients, such as physicians, nurses, midwives, physical therapists etc.</t>
  </si>
  <si>
    <t>provider_name</t>
  </si>
  <si>
    <t>npi</t>
  </si>
  <si>
    <t>dea</t>
  </si>
  <si>
    <t>specialty_concept_id</t>
  </si>
  <si>
    <t>provider_source_value</t>
  </si>
  <si>
    <t>specialty_source_value</t>
  </si>
  <si>
    <t>specialty_source_concept_id</t>
  </si>
  <si>
    <t>The LOCATION table represents a generic way to capture physical location or address information of Persons and Care Sites.</t>
  </si>
  <si>
    <t>address_1</t>
  </si>
  <si>
    <t>address_2</t>
  </si>
  <si>
    <t>city</t>
  </si>
  <si>
    <t>state</t>
  </si>
  <si>
    <t>zip</t>
  </si>
  <si>
    <t>county</t>
  </si>
  <si>
    <t>location_source_value</t>
  </si>
  <si>
    <t>DEATH</t>
  </si>
  <si>
    <t xml:space="preserve">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
</t>
  </si>
  <si>
    <t>death_date</t>
  </si>
  <si>
    <t>death_datetime</t>
  </si>
  <si>
    <t>death_type_concept_id</t>
  </si>
  <si>
    <t>cause_concept_id</t>
  </si>
  <si>
    <t>cause_source_value</t>
  </si>
  <si>
    <t>cause_source_concept_id</t>
  </si>
  <si>
    <t>Lookups</t>
  </si>
  <si>
    <t>OMOP Field</t>
  </si>
  <si>
    <t>Source Field</t>
  </si>
  <si>
    <t>Source Value</t>
  </si>
  <si>
    <t>Source Value Description</t>
  </si>
  <si>
    <t>OMOP ConceptId</t>
  </si>
  <si>
    <t>OMOP Concept Name</t>
  </si>
  <si>
    <t>Question</t>
  </si>
  <si>
    <t>ClinicalCode</t>
  </si>
  <si>
    <t>visit_detail_concept_id</t>
  </si>
  <si>
    <t>DefaultClin</t>
  </si>
  <si>
    <t>OPCS4</t>
  </si>
  <si>
    <t>Select Vocabulary</t>
  </si>
  <si>
    <t>Read CTV3</t>
  </si>
  <si>
    <t>TableNameHere</t>
  </si>
  <si>
    <t>FieldnameHere</t>
  </si>
  <si>
    <t>ICD-10</t>
  </si>
  <si>
    <t>DEVICE_EXPOSURE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</si>
  <si>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</si>
  <si>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https://ohdsi.github.io/CommonDataModel/cdm53.html#DEVICE_EXPOSURE</t>
  </si>
  <si>
    <t>https://ohdsi.github.io/CommonDataModel/cdm53.html#OBSERVATION</t>
  </si>
  <si>
    <t>https://ohdsi.github.io/CommonDataModel/cdm53.html#DRUG_EXPOSURE</t>
  </si>
  <si>
    <t>https://ohdsi.github.io/CommonDataModel/cdm53.html#VISIT_OCCURRENCE</t>
  </si>
  <si>
    <t>https://ohdsi.github.io/CommonDataModel/cdm53.html#CARE_SITE</t>
  </si>
  <si>
    <t>https://ohdsi.github.io/CommonDataModel/cdm53.html#PROVIDER</t>
  </si>
  <si>
    <t>https://ohdsi.github.io/CommonDataModel/cdm53.html#LOCATION</t>
  </si>
  <si>
    <t>device_exposure_id</t>
  </si>
  <si>
    <t>device_concept_id</t>
  </si>
  <si>
    <t>device_exposure_start_date</t>
  </si>
  <si>
    <t>device_exposure_start_datetime</t>
  </si>
  <si>
    <t>device_exposure_end_date</t>
  </si>
  <si>
    <t>device_exposure_end_datetime</t>
  </si>
  <si>
    <t>device_type_concept_id</t>
  </si>
  <si>
    <t>unique_device_id</t>
  </si>
  <si>
    <t>device_source_value</t>
  </si>
  <si>
    <t>device_source_concept_id</t>
  </si>
  <si>
    <t>NOTE</t>
  </si>
  <si>
    <t>The NOTE table captures unstructured information that was recorded by a provider about a patient in free text (in ASCII, or preferably in UTF8 format) notes on a given date. The type of note_text is CLOB or varchar(MAX) depending on RDBMS.</t>
  </si>
  <si>
    <t>https://ohdsi.github.io/CommonDataModel/cdm53.html#NOTE</t>
  </si>
  <si>
    <t>https://ohdsi.github.io/CommonDataModel/cdm53.html#PERSON</t>
  </si>
  <si>
    <t>https://ohdsi.github.io/CommonDataModel/cdm53.html#OBSERVATION_PERIOD</t>
  </si>
  <si>
    <t>note_id</t>
  </si>
  <si>
    <t>note_date</t>
  </si>
  <si>
    <t>note_datetime</t>
  </si>
  <si>
    <t>note_type_concept_id</t>
  </si>
  <si>
    <t>note_class_concept_id</t>
  </si>
  <si>
    <t>note_title</t>
  </si>
  <si>
    <t>note_text</t>
  </si>
  <si>
    <t>encoding_concept_id</t>
  </si>
  <si>
    <t>language_concept_id</t>
  </si>
  <si>
    <t>note_source_value</t>
  </si>
  <si>
    <t>COST</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</si>
  <si>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</si>
  <si>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https://ohdsi.github.io/CommonDataModel/cdm53.html#COST</t>
  </si>
  <si>
    <t>cost_id</t>
  </si>
  <si>
    <t>cost_event_id</t>
  </si>
  <si>
    <t>cost_domain_id</t>
  </si>
  <si>
    <t>cost_type_concept_id</t>
  </si>
  <si>
    <t>currency_concept_id</t>
  </si>
  <si>
    <t>total_charge</t>
  </si>
  <si>
    <t>total_cost</t>
  </si>
  <si>
    <t>total_paid</t>
  </si>
  <si>
    <t>paid_by_payer</t>
  </si>
  <si>
    <t>paid_by_patient</t>
  </si>
  <si>
    <t>paid_patient_copay</t>
  </si>
  <si>
    <t>paid_patient_coinsurance</t>
  </si>
  <si>
    <t>paid_patient_deductible</t>
  </si>
  <si>
    <t>paid_by_primary</t>
  </si>
  <si>
    <t>paid_ingredient_cost</t>
  </si>
  <si>
    <t>paid_dispensing_fee</t>
  </si>
  <si>
    <t>payer_plan_period_id</t>
  </si>
  <si>
    <t>amount_allowed</t>
  </si>
  <si>
    <t>revenue_code_concept_id</t>
  </si>
  <si>
    <t>revenue_code_source_value</t>
  </si>
  <si>
    <t>drg_concept_id</t>
  </si>
  <si>
    <t>drg_source_value</t>
  </si>
  <si>
    <t>Gender</t>
  </si>
  <si>
    <t>M</t>
  </si>
  <si>
    <t>Normal</t>
  </si>
  <si>
    <t>See Lookup Mappings</t>
  </si>
  <si>
    <t>SNOMED</t>
  </si>
  <si>
    <t>No matching concept</t>
  </si>
  <si>
    <r>
      <t xml:space="preserve">MEASUREMENT   </t>
    </r>
    <r>
      <rPr>
        <b/>
        <sz val="11"/>
        <color rgb="FF70AD47"/>
        <rFont val="Wingdings"/>
        <charset val="2"/>
      </rPr>
      <t>ü</t>
    </r>
  </si>
  <si>
    <r>
      <t xml:space="preserve">LOOKUP MAPPINGS   </t>
    </r>
    <r>
      <rPr>
        <b/>
        <sz val="11"/>
        <color rgb="FF70AD47"/>
        <rFont val="Wingdings"/>
        <charset val="2"/>
      </rPr>
      <t>ü</t>
    </r>
  </si>
  <si>
    <r>
      <t xml:space="preserve">CONDITION_OCCURRENCE   </t>
    </r>
    <r>
      <rPr>
        <b/>
        <sz val="11"/>
        <color rgb="FF70AD47"/>
        <rFont val="Wingdings"/>
        <charset val="2"/>
      </rPr>
      <t>ü</t>
    </r>
  </si>
  <si>
    <t>MinimumDataSet</t>
  </si>
  <si>
    <t>Male</t>
  </si>
  <si>
    <t>MALE</t>
  </si>
  <si>
    <t>Female</t>
  </si>
  <si>
    <t>FEMALE</t>
  </si>
  <si>
    <t>Fracture type</t>
  </si>
  <si>
    <t>Intracapsular non-displaced</t>
  </si>
  <si>
    <t>Intracapsular displaced</t>
  </si>
  <si>
    <t>Intertrochanteric</t>
  </si>
  <si>
    <t>Intertrochanteric fracture</t>
  </si>
  <si>
    <t>Subtrochanteric</t>
  </si>
  <si>
    <t>Subtrochanteric fracture of femur</t>
  </si>
  <si>
    <t>Other</t>
  </si>
  <si>
    <t>Fracture of proximal end of femur</t>
  </si>
  <si>
    <t>Operation performed</t>
  </si>
  <si>
    <t>Cannulated screws</t>
  </si>
  <si>
    <t>Sliding hip screw</t>
  </si>
  <si>
    <t>Intra-medullary nail</t>
  </si>
  <si>
    <t>Hemi-arthroplasty</t>
  </si>
  <si>
    <t>Partial hip replacement by prosthesis</t>
  </si>
  <si>
    <t>Total hip replacement</t>
  </si>
  <si>
    <t>Total replacement of hip</t>
  </si>
  <si>
    <t>Operative procedure on hip</t>
  </si>
  <si>
    <t>Pre-fracture residence</t>
  </si>
  <si>
    <t>Home</t>
  </si>
  <si>
    <t>Institution</t>
  </si>
  <si>
    <t>Non-hospital institution Visit</t>
  </si>
  <si>
    <t>Acute Care</t>
  </si>
  <si>
    <t xml:space="preserve">	General Acute Care Hospital</t>
  </si>
  <si>
    <t>Unknown</t>
  </si>
  <si>
    <t xml:space="preserve">Discharge destination </t>
  </si>
  <si>
    <t>Rehabilitation</t>
  </si>
  <si>
    <t xml:space="preserve">	Rehabilitation Hospital</t>
  </si>
  <si>
    <t>Dead</t>
  </si>
  <si>
    <t xml:space="preserve">Pre-fracture mobility / ADLs </t>
  </si>
  <si>
    <t>Freely mobile without aids</t>
  </si>
  <si>
    <t>Fully mobile</t>
  </si>
  <si>
    <t>Mobile outdoors with one aid</t>
  </si>
  <si>
    <t>Able to mobilize using mobility aids</t>
  </si>
  <si>
    <t>Mobile outdoors with two aids or frame</t>
  </si>
  <si>
    <t>Some indoor mobility but never goes outside without help</t>
  </si>
  <si>
    <t>Unable to mobilize outside</t>
  </si>
  <si>
    <t>No functional mobility (using lower limbs)</t>
  </si>
  <si>
    <t>Immobile</t>
  </si>
  <si>
    <t xml:space="preserve">Cognitive status </t>
  </si>
  <si>
    <t>Normal cognition</t>
  </si>
  <si>
    <t>Known dementia</t>
  </si>
  <si>
    <t>Dementia</t>
  </si>
  <si>
    <t>Positive when screened for cognitive impairment (using a tool appropriate to the country)</t>
  </si>
  <si>
    <t>Impaired cognition</t>
  </si>
  <si>
    <t>Death during hospital admission</t>
  </si>
  <si>
    <t>Died pre-surgery</t>
  </si>
  <si>
    <t>Perioperative death</t>
  </si>
  <si>
    <t>Died post-surgery</t>
  </si>
  <si>
    <t>Postoperative death</t>
  </si>
  <si>
    <t>Physician / geriatrician involvement</t>
  </si>
  <si>
    <t>Physician</t>
  </si>
  <si>
    <t>Seen by physician</t>
  </si>
  <si>
    <t>Geriatrician</t>
  </si>
  <si>
    <t>Seen by care of the elderly physician</t>
  </si>
  <si>
    <t>Not seen</t>
  </si>
  <si>
    <t>Side of fracture</t>
  </si>
  <si>
    <t>Left</t>
  </si>
  <si>
    <t>Right</t>
  </si>
  <si>
    <t>Type of anaesthesia</t>
  </si>
  <si>
    <t>General</t>
  </si>
  <si>
    <t xml:space="preserve">	General anesthesia</t>
  </si>
  <si>
    <t>Spinal</t>
  </si>
  <si>
    <t>Spinal anesthesia</t>
  </si>
  <si>
    <t>Other regional e.g. nerve block</t>
  </si>
  <si>
    <t>Regional anesthesia</t>
  </si>
  <si>
    <t>Bone protection medication at discharge</t>
  </si>
  <si>
    <t>Commenced</t>
  </si>
  <si>
    <t>Continued</t>
  </si>
  <si>
    <t>Medication therapy continued</t>
  </si>
  <si>
    <t>Discontinued</t>
  </si>
  <si>
    <t>Medication discontinued</t>
  </si>
  <si>
    <t>Age at event</t>
  </si>
  <si>
    <t>ASA Grade</t>
  </si>
  <si>
    <t>Audit number</t>
  </si>
  <si>
    <t>Date / time arrived operating hospital</t>
  </si>
  <si>
    <t>Date / time of discharge from orthopaedic care</t>
  </si>
  <si>
    <t>Date / time of primary surgery</t>
  </si>
  <si>
    <t xml:space="preserve">Hospital code </t>
  </si>
  <si>
    <t>Length of stay</t>
  </si>
  <si>
    <t>Pathological fracture</t>
  </si>
  <si>
    <t>Post-op mobilisation</t>
  </si>
  <si>
    <t>Pressure ulcers</t>
  </si>
  <si>
    <t>Time to surgery</t>
  </si>
  <si>
    <t>https://ohdsi.github.io/CommonDataModel/cdm531.html#PROCEDURE_OCCURRENCE</t>
  </si>
  <si>
    <t>Do not map if source = 'No operation performed'
See Lookup Mappings</t>
  </si>
  <si>
    <t>https://ohdsi.github.io/CommonDataModel/cdm531.html#CONDITION_OCCURRENCE</t>
  </si>
  <si>
    <t>If 'Yes': 135333 - Pressure ulcer</t>
  </si>
  <si>
    <t>If 'Malignancy' or 'Atypical' : 45766906 - Pathological fracture of proximal end of femur</t>
  </si>
  <si>
    <t>https://ohdsi.github.io/CommonDataModel/cdm531.html#OBSERVATION</t>
  </si>
  <si>
    <t>35815526 - Age at event</t>
  </si>
  <si>
    <t>Only map if sourcevalue &lt;&gt;  'Alive'
4306655 - Death</t>
  </si>
  <si>
    <t>443364 - Patient encounter status</t>
  </si>
  <si>
    <t>4112563 - Side</t>
  </si>
  <si>
    <t>4084530 - Duration of inpatient stay</t>
  </si>
  <si>
    <t>4266023 - Procedure milestone</t>
  </si>
  <si>
    <t>To be mapped against Age at Event/Physician Involvement/Side of fracture</t>
  </si>
  <si>
    <t>To be mapped against Time to Surgery</t>
  </si>
  <si>
    <t>Calculate hours from Discharge Date - Arrival Date</t>
  </si>
  <si>
    <t>Calculate hours from Time of Surgery - Arrival Time</t>
  </si>
  <si>
    <t>4078490 - Time since injury</t>
  </si>
  <si>
    <t>4138412 - Fracture of proximal end of femur</t>
  </si>
  <si>
    <t>761949 - At discharge</t>
  </si>
  <si>
    <t>4301351 - Surgical procedure</t>
  </si>
  <si>
    <t>9448 - year</t>
  </si>
  <si>
    <t>8505 - hour</t>
  </si>
  <si>
    <t>https://ohdsi.github.io/CommonDataModel/cdm531.html#MEASUREMENT</t>
  </si>
  <si>
    <t>If numeric. If alphanumeric - create lookup to assign a numeric ID</t>
  </si>
  <si>
    <t>Use month of Arrival Date</t>
  </si>
  <si>
    <t>FACT RELATIONSHIP</t>
  </si>
  <si>
    <t>The FACT_RELATIONSHIP table contains records about the relationships between facts stored as records in any table of the CDM. Relationships can be defined between facts from the same domain, or different domains. Examples of Fact Relationships include: Person relationships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</si>
  <si>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https://ohdsi.github.io/CommonDataModel/cdm531.html#FACT_RELATIONSHIP</t>
  </si>
  <si>
    <t>Inclusion Logic</t>
  </si>
  <si>
    <t>domain_concept_id_1</t>
  </si>
  <si>
    <t>fact_id_1</t>
  </si>
  <si>
    <t>domain_concept_id_2</t>
  </si>
  <si>
    <t>fact_id_2</t>
  </si>
  <si>
    <t>relationship_concept_id</t>
  </si>
  <si>
    <t>Patients with a 'Pathological fracture' value of 'Malignancy','Atypical'</t>
  </si>
  <si>
    <t>CONDITION</t>
  </si>
  <si>
    <t>Select condition_occurrence_id for the patient for 'Fracture Type'</t>
  </si>
  <si>
    <t>Select condition_occurrence_id for the patient for 'Pathological fracture'</t>
  </si>
  <si>
    <t>4077551 - Associated Finding</t>
  </si>
  <si>
    <t>Select observation_id for the patient for 'Side of fracture'</t>
  </si>
  <si>
    <r>
      <t xml:space="preserve">PERSON   </t>
    </r>
    <r>
      <rPr>
        <b/>
        <sz val="11"/>
        <color rgb="FF70AD47"/>
        <rFont val="Wingdings"/>
        <charset val="2"/>
      </rPr>
      <t>ü</t>
    </r>
  </si>
  <si>
    <r>
      <t xml:space="preserve">VISIT_OCCURRENCE   </t>
    </r>
    <r>
      <rPr>
        <b/>
        <sz val="11"/>
        <color rgb="FF70AD47"/>
        <rFont val="Wingdings"/>
        <charset val="2"/>
      </rPr>
      <t>ü</t>
    </r>
  </si>
  <si>
    <r>
      <t xml:space="preserve">PROCEDURE_OCCURRENCE   </t>
    </r>
    <r>
      <rPr>
        <b/>
        <sz val="11"/>
        <color rgb="FF70AD47"/>
        <rFont val="Wingdings"/>
        <charset val="2"/>
      </rPr>
      <t>ü</t>
    </r>
  </si>
  <si>
    <r>
      <t xml:space="preserve">OBSERVATION   </t>
    </r>
    <r>
      <rPr>
        <b/>
        <sz val="11"/>
        <color rgb="FF70AD47"/>
        <rFont val="Wingdings"/>
        <charset val="2"/>
      </rPr>
      <t>ü</t>
    </r>
  </si>
  <si>
    <r>
      <t xml:space="preserve">CARE_SITE   </t>
    </r>
    <r>
      <rPr>
        <b/>
        <sz val="11"/>
        <color rgb="FF70AD47"/>
        <rFont val="Wingdings"/>
        <charset val="2"/>
      </rPr>
      <t>ü</t>
    </r>
  </si>
  <si>
    <r>
      <t xml:space="preserve">DEATH   </t>
    </r>
    <r>
      <rPr>
        <b/>
        <sz val="11"/>
        <color rgb="FF70AD47"/>
        <rFont val="Wingdings"/>
        <charset val="2"/>
      </rPr>
      <t>ü</t>
    </r>
  </si>
  <si>
    <t>Mapping Validation: HipFractureMapings - MDS.xlsm</t>
  </si>
  <si>
    <t>4159411 - American Society of Anesthesiologists physical status classification</t>
  </si>
  <si>
    <t>Variable</t>
  </si>
  <si>
    <t>Proposed new FFN "Minimum Dataset"</t>
  </si>
  <si>
    <t>Age (Years)</t>
  </si>
  <si>
    <t>*1
*2
*3
*4
*5
*Unknown</t>
  </si>
  <si>
    <t>1. Commenced
2. Continued
3. Discontinued</t>
  </si>
  <si>
    <t>dd/mm/yyyyy hh:mm (24 hr clock)</t>
  </si>
  <si>
    <t>1. Alive
2. Died pre-surgery
3. Died post-surgery</t>
  </si>
  <si>
    <t>1. Home
2. Institution
3. Acute Care
4. Rehabilitation
5. Dead
6. Unknown</t>
  </si>
  <si>
    <t>1. Intracapsular non-displaced
2. Intracapsular displaced
3. Intertrochanteric
4. Subtrochanteric
5. Other</t>
  </si>
  <si>
    <t>1. Male 
2. Female</t>
  </si>
  <si>
    <t>?? Hospital name</t>
  </si>
  <si>
    <t>Acute ward (hours)</t>
  </si>
  <si>
    <t>1. No operation performed
2. Cannulated screws
3. Sliding hip screw
4. Intra-medullary nail
5. Hemi-arthroplasty
6. Total hip replacement
7. Other</t>
  </si>
  <si>
    <t>1. Physician
2. Geriatrician
3. Not seen</t>
  </si>
  <si>
    <t>FIRST DAY MOBILISATION
1. Yes
2. No
3. No operation performed</t>
  </si>
  <si>
    <t>1. Freely mobile without aids
2. Mobile outdoors with one aid
3. Mobile outdoors with two aids or frame
4. Some indoor mobility but never goes outside without help
5. No functional mobility (using lower limbs)
6. Unknown</t>
  </si>
  <si>
    <t>1. Home
2. Institution
3. Acute Care
4. Unknown</t>
  </si>
  <si>
    <t>1. Yes
2. No</t>
  </si>
  <si>
    <t>1. Left
2. Right</t>
  </si>
  <si>
    <t>Hours</t>
  </si>
  <si>
    <t>1. General
2. Spinal
3. Other regional e.g. nerve block</t>
  </si>
  <si>
    <t>1. Normal
2. Known dementia
3. Positive when screened for cognitive impairment (using a tool appropriate to the country)</t>
  </si>
  <si>
    <t>1. No
2. Malignancy
3. Atypical
4. Unknown</t>
  </si>
  <si>
    <r>
      <t xml:space="preserve">ProposedMinimumDataset   </t>
    </r>
    <r>
      <rPr>
        <b/>
        <sz val="11"/>
        <color rgb="FF70AD47"/>
        <rFont val="Wingdings"/>
        <charset val="2"/>
      </rPr>
      <t>ü</t>
    </r>
  </si>
  <si>
    <t>Autogenerate</t>
  </si>
  <si>
    <t>PJ Comments</t>
  </si>
  <si>
    <t>Slightly round</t>
  </si>
  <si>
    <t>Able to mobilize indoors</t>
  </si>
  <si>
    <t>Map to both concepts from source</t>
  </si>
  <si>
    <t>Able to mobilize outside</t>
  </si>
  <si>
    <t>Primary open reduction of fracture of neck of femur and open fixation using dynamic hip screw</t>
  </si>
  <si>
    <t>If source = 'Home': 4140634 - Discharge to home</t>
  </si>
  <si>
    <t>To be mapped against Death during hospital admission/Length of Stay/Bone protection medication at discharge/Discharge destination</t>
  </si>
  <si>
    <t>Only include if 'Death during hospital admission' is not 'Alive' OR 'Discharge Destination' is 'Dead'</t>
  </si>
  <si>
    <t>If 'Dead': 434489 - Dead</t>
  </si>
  <si>
    <t>If NOT 'Alive': 434489 - Dead</t>
  </si>
  <si>
    <t>Fracture with displacement</t>
  </si>
  <si>
    <t>Undisplaced fracture</t>
  </si>
  <si>
    <t>Select observation_id for the patient for 'Fracture Type'</t>
  </si>
  <si>
    <t>See Lookup Mappings. Only map if source is 'Intracapsular non-displaced'/'Intracapsular displaced'</t>
  </si>
  <si>
    <t xml:space="preserve">	Fracture of neck of femur</t>
  </si>
  <si>
    <t xml:space="preserve">	Percutaneous fixation of fracture of neck of femur</t>
  </si>
  <si>
    <t>Closed reduction of fracture of proximal femur and internal fixation using bone nail</t>
  </si>
  <si>
    <t>Prescription medication started</t>
  </si>
  <si>
    <t>No</t>
  </si>
  <si>
    <t>Malignancy</t>
  </si>
  <si>
    <t>Atypical</t>
  </si>
  <si>
    <t>No need to map for 'No'</t>
  </si>
  <si>
    <t>No need to map for 'Unknown'</t>
  </si>
  <si>
    <t xml:space="preserve">	Pathological fracture of proximal femur due to neoplastic disease</t>
  </si>
  <si>
    <t xml:space="preserve"> Pathological fracture of proximal end of femur</t>
  </si>
  <si>
    <t>If source = "Atypical" : 4164387 - Adverse reaction caused by bisphosphonate</t>
  </si>
  <si>
    <t>Select condition_occurrence_id for the patient for 'Pathological Fracture'</t>
  </si>
  <si>
    <t>Patients with a 'Pathological fracture' value of 'Atypical'</t>
  </si>
  <si>
    <t>Select observation_id for the patient for 'Pathological Fracture'</t>
  </si>
  <si>
    <t>44813192 - Bone sparing drug treatment offered for osteoporosis</t>
  </si>
  <si>
    <t>If 'Yes' : 4040076 - Mobilization of the hip</t>
  </si>
  <si>
    <t>If source = "Home" : 36203251 - Prior residence</t>
  </si>
  <si>
    <t>4139502 - Home</t>
  </si>
  <si>
    <t>4083346 - Pre-admission</t>
  </si>
  <si>
    <t>45880886 - Within 24 hours</t>
  </si>
  <si>
    <t>4118656 - Postoperative period</t>
  </si>
  <si>
    <t>PROCEDURE</t>
  </si>
  <si>
    <t>Select observation_id for the patient for 'Post-op mobilisation'</t>
  </si>
  <si>
    <t>Select procedure_occurrence_id for the patient for 'Post-op mobilisation'</t>
  </si>
  <si>
    <t>Can I check this can only be used in combination with the observation? or another code;4136840- basicervical neck of femur and 4136839-midcervical fracture neck of femur; 4135747 subcapital fracture neck of femur</t>
  </si>
  <si>
    <t>how to you plan to deal with this?</t>
  </si>
  <si>
    <t>can you explain how you will pair these?</t>
  </si>
  <si>
    <t>I think this means something different- we as surgeons mean the patient gets up and walks when we say mobilisation- I'm uncertain if mobilisation of the hip is a specific procedure eg within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</si>
</sst>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Source Sans Pro"/>
      <family val="2"/>
    </font>
    <font>
      <b/>
      <sz val="11"/>
      <color rgb="FF333333"/>
      <name val="Source Sans Pro"/>
      <family val="2"/>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sz val="8"/>
      <name val="Calibri"/>
      <family val="2"/>
      <scheme val="minor"/>
    </font>
    <font>
      <sz val="11"/>
      <name val="Calibri"/>
      <family val="2"/>
      <scheme val="minor"/>
    </font>
    <font>
      <sz val="11"/>
      <color rgb="FF000000"/>
      <name val="Calibri"/>
      <family val="2"/>
    </font>
    <font>
      <sz val="9"/>
      <color theme="1"/>
      <name val="Calibri"/>
      <family val="2"/>
      <scheme val="minor"/>
    </font>
    <font>
      <sz val="9"/>
      <name val="Calibri"/>
      <family val="2"/>
      <scheme val="minor"/>
    </font>
    <font>
      <sz val="11"/>
      <color theme="0"/>
      <name val="Calibri"/>
      <family val="2"/>
      <scheme val="minor"/>
    </font>
    <font>
      <sz val="14"/>
      <color theme="0"/>
      <name val="Calibri"/>
      <family val="2"/>
      <scheme val="minor"/>
    </font>
    <font>
      <sz val="12"/>
      <color theme="0"/>
      <name val="Calibri"/>
      <family val="2"/>
      <scheme val="minor"/>
    </font>
    <font>
      <b/>
      <u/>
      <sz val="11"/>
      <color theme="1"/>
      <name val="Calibri"/>
      <family val="2"/>
      <scheme val="minor"/>
    </font>
    <font>
      <b/>
      <sz val="11"/>
      <color rgb="FF70AD47"/>
      <name val="Wingdings"/>
      <charset val="2"/>
    </font>
    <font>
      <b/>
      <sz val="11"/>
      <color rgb="FF2C4B88"/>
      <name val="Calibri"/>
      <family val="2"/>
      <scheme val="minor"/>
    </font>
    <font>
      <b/>
      <sz val="11"/>
      <name val="Calibri"/>
      <family val="2"/>
      <scheme val="minor"/>
    </font>
    <font>
      <sz val="12"/>
      <name val="Calibri"/>
      <family val="2"/>
      <scheme val="minor"/>
    </font>
    <font>
      <sz val="12"/>
      <color rgb="FF9C0006"/>
      <name val="Calibri"/>
      <family val="2"/>
      <scheme val="minor"/>
    </font>
    <font>
      <sz val="12"/>
      <color rgb="FF9C5700"/>
      <name val="Calibri"/>
      <family val="2"/>
      <scheme val="minor"/>
    </font>
    <font>
      <sz val="8"/>
      <color rgb="FF000000"/>
      <name val="Segoe UI"/>
      <family val="2"/>
    </font>
  </fonts>
  <fills count="6">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C7CE"/>
      </patternFill>
    </fill>
    <fill>
      <patternFill patternType="solid">
        <fgColor rgb="FFFFEB9C"/>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style="medium">
        <color indexed="8"/>
      </right>
      <top style="medium">
        <color indexed="8"/>
      </top>
      <bottom style="thin">
        <color indexed="64"/>
      </bottom>
      <diagonal/>
    </border>
    <border>
      <left style="medium">
        <color indexed="8"/>
      </left>
      <right style="medium">
        <color indexed="8"/>
      </right>
      <top style="thin">
        <color indexed="64"/>
      </top>
      <bottom style="thin">
        <color indexed="64"/>
      </bottom>
      <diagonal/>
    </border>
    <border>
      <left style="medium">
        <color indexed="8"/>
      </left>
      <right style="medium">
        <color indexed="8"/>
      </right>
      <top style="thin">
        <color indexed="64"/>
      </top>
      <bottom style="medium">
        <color indexed="8"/>
      </bottom>
      <diagonal/>
    </border>
    <border>
      <left/>
      <right/>
      <top style="medium">
        <color indexed="8"/>
      </top>
      <bottom style="thin">
        <color indexed="64"/>
      </bottom>
      <diagonal/>
    </border>
    <border>
      <left/>
      <right style="medium">
        <color indexed="8"/>
      </right>
      <top style="medium">
        <color indexed="8"/>
      </top>
      <bottom style="thin">
        <color indexed="64"/>
      </bottom>
      <diagonal/>
    </border>
    <border>
      <left/>
      <right/>
      <top style="thin">
        <color indexed="64"/>
      </top>
      <bottom style="thin">
        <color indexed="64"/>
      </bottom>
      <diagonal/>
    </border>
    <border>
      <left/>
      <right style="medium">
        <color indexed="8"/>
      </right>
      <top style="thin">
        <color indexed="64"/>
      </top>
      <bottom style="thin">
        <color indexed="64"/>
      </bottom>
      <diagonal/>
    </border>
    <border>
      <left/>
      <right/>
      <top style="thin">
        <color indexed="64"/>
      </top>
      <bottom style="medium">
        <color indexed="8"/>
      </bottom>
      <diagonal/>
    </border>
    <border>
      <left/>
      <right style="medium">
        <color indexed="8"/>
      </right>
      <top style="thin">
        <color indexed="64"/>
      </top>
      <bottom style="medium">
        <color indexed="8"/>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indexed="64"/>
      </right>
      <top/>
      <bottom/>
      <diagonal/>
    </border>
  </borders>
  <cellStyleXfs count="4">
    <xf numFmtId="0" fontId="0" fillId="0" borderId="0"/>
    <xf numFmtId="0" fontId="2"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cellStyleXfs>
  <cellXfs count="10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4" fillId="0" borderId="0" xfId="0" applyFont="1"/>
    <xf numFmtId="0" fontId="3" fillId="0" borderId="0" xfId="0" applyFont="1"/>
    <xf numFmtId="0" fontId="2" fillId="0" borderId="0" xfId="1"/>
    <xf numFmtId="0" fontId="2" fillId="0" borderId="0" xfId="1" applyFill="1" applyAlignment="1">
      <alignment wrapText="1"/>
    </xf>
    <xf numFmtId="0" fontId="0" fillId="2" borderId="0" xfId="0" applyFill="1"/>
    <xf numFmtId="0" fontId="0" fillId="0" borderId="0" xfId="0" applyAlignment="1">
      <alignment horizontal="left"/>
    </xf>
    <xf numFmtId="0" fontId="6" fillId="0" borderId="0" xfId="0" applyFont="1"/>
    <xf numFmtId="0" fontId="8" fillId="0" borderId="0" xfId="0" applyFont="1"/>
    <xf numFmtId="0" fontId="0" fillId="0" borderId="0" xfId="0" applyBorder="1"/>
    <xf numFmtId="0" fontId="0" fillId="0" borderId="1" xfId="0" applyBorder="1"/>
    <xf numFmtId="0" fontId="0" fillId="0" borderId="2" xfId="0" applyBorder="1"/>
    <xf numFmtId="0" fontId="0" fillId="0" borderId="3" xfId="0" applyBorder="1"/>
    <xf numFmtId="0" fontId="8" fillId="0" borderId="4" xfId="0" applyFont="1" applyBorder="1"/>
    <xf numFmtId="0" fontId="8" fillId="0" borderId="0" xfId="0" applyFont="1" applyBorder="1"/>
    <xf numFmtId="0" fontId="8" fillId="0" borderId="5" xfId="0" applyFont="1" applyBorder="1"/>
    <xf numFmtId="0" fontId="0" fillId="0" borderId="4" xfId="0" applyBorder="1"/>
    <xf numFmtId="0" fontId="0" fillId="0" borderId="5" xfId="0" applyBorder="1"/>
    <xf numFmtId="0" fontId="6" fillId="0" borderId="4" xfId="0" applyFont="1" applyBorder="1"/>
    <xf numFmtId="0" fontId="6" fillId="0" borderId="0" xfId="0" applyFont="1" applyBorder="1"/>
    <xf numFmtId="0" fontId="6" fillId="0" borderId="5" xfId="0" applyFont="1" applyBorder="1"/>
    <xf numFmtId="0" fontId="10" fillId="0" borderId="0" xfId="0" applyFont="1" applyBorder="1"/>
    <xf numFmtId="0" fontId="0" fillId="0" borderId="6" xfId="0" applyBorder="1"/>
    <xf numFmtId="0" fontId="0" fillId="0" borderId="7" xfId="0" applyBorder="1"/>
    <xf numFmtId="0" fontId="0" fillId="0" borderId="8" xfId="0" applyBorder="1"/>
    <xf numFmtId="0" fontId="0" fillId="0" borderId="0" xfId="0" applyAlignment="1">
      <alignment horizontal="left"/>
    </xf>
    <xf numFmtId="0" fontId="1" fillId="0" borderId="0" xfId="0" applyFont="1" applyBorder="1"/>
    <xf numFmtId="164" fontId="1" fillId="0" borderId="0" xfId="0" applyNumberFormat="1" applyFont="1"/>
    <xf numFmtId="164" fontId="0" fillId="0" borderId="0" xfId="0" applyNumberFormat="1"/>
    <xf numFmtId="0" fontId="1" fillId="0" borderId="9" xfId="0" applyFont="1" applyBorder="1" applyAlignment="1">
      <alignment vertical="center"/>
    </xf>
    <xf numFmtId="0" fontId="1" fillId="0" borderId="0" xfId="0" applyFont="1" applyAlignment="1">
      <alignment vertical="center"/>
    </xf>
    <xf numFmtId="0" fontId="1" fillId="0" borderId="2" xfId="0" applyFont="1" applyBorder="1" applyAlignment="1">
      <alignment vertical="center"/>
    </xf>
    <xf numFmtId="0" fontId="7" fillId="3" borderId="0" xfId="0" applyFont="1" applyFill="1" applyBorder="1" applyAlignment="1">
      <alignment vertical="center"/>
    </xf>
    <xf numFmtId="0" fontId="1" fillId="3" borderId="0" xfId="0" applyFont="1" applyFill="1" applyBorder="1" applyAlignment="1">
      <alignment vertical="center"/>
    </xf>
    <xf numFmtId="0" fontId="5" fillId="3" borderId="0" xfId="0" applyFont="1" applyFill="1" applyBorder="1" applyAlignment="1">
      <alignment vertical="center"/>
    </xf>
    <xf numFmtId="0" fontId="1" fillId="0" borderId="0"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xf>
    <xf numFmtId="0" fontId="0" fillId="0" borderId="0" xfId="0" applyAlignment="1">
      <alignment vertical="center"/>
    </xf>
    <xf numFmtId="0" fontId="0" fillId="0" borderId="2" xfId="0" applyBorder="1" applyAlignment="1">
      <alignment vertical="center"/>
    </xf>
    <xf numFmtId="0" fontId="0" fillId="3" borderId="0" xfId="0" applyFill="1"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xf>
    <xf numFmtId="0" fontId="0" fillId="3" borderId="0" xfId="0" applyFill="1" applyBorder="1" applyAlignment="1">
      <alignment horizontal="left" vertical="center"/>
    </xf>
    <xf numFmtId="0" fontId="0" fillId="0" borderId="0"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14" xfId="0" applyBorder="1" applyAlignment="1">
      <alignment horizontal="left" vertical="center"/>
    </xf>
    <xf numFmtId="0" fontId="0" fillId="0" borderId="16" xfId="0" applyBorder="1" applyAlignment="1">
      <alignment horizontal="left" vertical="center"/>
    </xf>
    <xf numFmtId="0" fontId="8" fillId="3" borderId="0" xfId="0" applyFont="1" applyFill="1" applyBorder="1" applyAlignment="1">
      <alignment horizontal="left" vertical="center"/>
    </xf>
    <xf numFmtId="0" fontId="6" fillId="3" borderId="0" xfId="0" applyFont="1" applyFill="1" applyBorder="1" applyAlignment="1">
      <alignment horizontal="left" vertical="center"/>
    </xf>
    <xf numFmtId="0" fontId="1" fillId="0" borderId="0" xfId="0" applyFont="1" applyBorder="1" applyAlignment="1">
      <alignment horizontal="right"/>
    </xf>
    <xf numFmtId="0" fontId="13" fillId="0" borderId="0" xfId="0" applyFont="1" applyBorder="1" applyAlignment="1">
      <alignment horizontal="left" vertical="center"/>
    </xf>
    <xf numFmtId="0" fontId="12" fillId="0" borderId="0" xfId="0" applyFont="1" applyAlignment="1">
      <alignment vertical="center"/>
    </xf>
    <xf numFmtId="0" fontId="12" fillId="0" borderId="2" xfId="0" applyFont="1" applyBorder="1" applyAlignment="1">
      <alignment vertical="center"/>
    </xf>
    <xf numFmtId="0" fontId="12" fillId="0" borderId="0" xfId="0" applyFont="1" applyBorder="1" applyAlignment="1">
      <alignment vertical="center"/>
    </xf>
    <xf numFmtId="0" fontId="13" fillId="0" borderId="0" xfId="0" applyFont="1" applyBorder="1" applyAlignment="1">
      <alignment vertical="center"/>
    </xf>
    <xf numFmtId="0" fontId="12" fillId="0" borderId="7" xfId="0" applyFont="1" applyBorder="1" applyAlignment="1">
      <alignment vertical="center"/>
    </xf>
    <xf numFmtId="0" fontId="14" fillId="0" borderId="0" xfId="0" applyFont="1"/>
    <xf numFmtId="0" fontId="15" fillId="0" borderId="0" xfId="0" applyFont="1"/>
    <xf numFmtId="0" fontId="16" fillId="0" borderId="0" xfId="0" applyFont="1"/>
    <xf numFmtId="0" fontId="0" fillId="0" borderId="0" xfId="0" applyAlignment="1">
      <alignment horizontal="left"/>
    </xf>
    <xf numFmtId="0" fontId="0" fillId="0" borderId="0" xfId="0" applyBorder="1" applyAlignment="1">
      <alignment horizontal="center" vertical="center"/>
    </xf>
    <xf numFmtId="0" fontId="0" fillId="0" borderId="0" xfId="0" applyAlignment="1">
      <alignment horizontal="left"/>
    </xf>
    <xf numFmtId="0" fontId="3" fillId="0" borderId="0" xfId="0" applyFont="1" applyAlignment="1">
      <alignment horizontal="left" vertical="top" wrapText="1"/>
    </xf>
    <xf numFmtId="0" fontId="2" fillId="0" borderId="0" xfId="1" applyAlignment="1">
      <alignment horizontal="left"/>
    </xf>
    <xf numFmtId="0" fontId="17" fillId="0" borderId="0" xfId="0" applyFont="1"/>
    <xf numFmtId="0" fontId="0" fillId="0" borderId="0" xfId="0" applyAlignment="1">
      <alignment horizontal="right"/>
    </xf>
    <xf numFmtId="0" fontId="19" fillId="0" borderId="0" xfId="0" applyFont="1"/>
    <xf numFmtId="0" fontId="0" fillId="0" borderId="0" xfId="0" applyAlignment="1">
      <alignment horizontal="left" wrapText="1"/>
    </xf>
    <xf numFmtId="0" fontId="0" fillId="0" borderId="18" xfId="0" applyBorder="1"/>
    <xf numFmtId="0" fontId="0" fillId="0" borderId="19" xfId="0" applyBorder="1"/>
    <xf numFmtId="0" fontId="1" fillId="0" borderId="20" xfId="0" applyFont="1" applyBorder="1"/>
    <xf numFmtId="0" fontId="20" fillId="0" borderId="0" xfId="0" applyFont="1"/>
    <xf numFmtId="0" fontId="0" fillId="0" borderId="20" xfId="0" applyBorder="1"/>
    <xf numFmtId="0" fontId="1" fillId="0" borderId="0" xfId="0" applyFont="1" applyFill="1"/>
    <xf numFmtId="0" fontId="0" fillId="0" borderId="0" xfId="0" applyFill="1"/>
    <xf numFmtId="1" fontId="21" fillId="0" borderId="0" xfId="0" applyNumberFormat="1" applyFont="1" applyFill="1" applyAlignment="1">
      <alignment vertical="top" wrapText="1"/>
    </xf>
    <xf numFmtId="1" fontId="20" fillId="0" borderId="0" xfId="0" applyNumberFormat="1" applyFont="1" applyFill="1" applyAlignment="1">
      <alignment horizontal="left" wrapText="1"/>
    </xf>
    <xf numFmtId="1" fontId="10" fillId="0" borderId="0" xfId="0" applyNumberFormat="1" applyFont="1" applyFill="1" applyAlignment="1">
      <alignment vertical="top" wrapText="1"/>
    </xf>
    <xf numFmtId="0" fontId="10" fillId="0" borderId="0" xfId="0" applyFont="1" applyFill="1"/>
    <xf numFmtId="0" fontId="0" fillId="0" borderId="0" xfId="0" applyAlignment="1">
      <alignment horizontal="left"/>
    </xf>
    <xf numFmtId="0" fontId="22" fillId="4" borderId="0" xfId="2"/>
    <xf numFmtId="0" fontId="23" fillId="5" borderId="0" xfId="3"/>
    <xf numFmtId="0" fontId="23" fillId="5" borderId="0" xfId="3" applyAlignment="1">
      <alignment wrapText="1"/>
    </xf>
    <xf numFmtId="0" fontId="22" fillId="4" borderId="0" xfId="2" applyAlignment="1">
      <alignment wrapText="1"/>
    </xf>
    <xf numFmtId="0" fontId="8" fillId="3" borderId="0" xfId="0" applyFont="1" applyFill="1" applyBorder="1" applyAlignment="1">
      <alignment horizontal="center" vertical="center"/>
    </xf>
    <xf numFmtId="0" fontId="6" fillId="3" borderId="0" xfId="0" applyFont="1" applyFill="1" applyBorder="1" applyAlignment="1">
      <alignment horizontal="center" vertical="center"/>
    </xf>
    <xf numFmtId="0" fontId="3" fillId="0" borderId="0" xfId="0" applyFont="1" applyAlignment="1">
      <alignment horizontal="left" vertical="top" wrapText="1"/>
    </xf>
    <xf numFmtId="0" fontId="2" fillId="0" borderId="0" xfId="1" applyAlignment="1">
      <alignment horizontal="left"/>
    </xf>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vertical="top" wrapText="1"/>
    </xf>
  </cellXfs>
  <cellStyles count="4">
    <cellStyle name="Bad" xfId="2" builtinId="27"/>
    <cellStyle name="Hyperlink" xfId="1" builtinId="8"/>
    <cellStyle name="Neutral" xfId="3" builtinId="28"/>
    <cellStyle name="Normal" xfId="0" builtinId="0"/>
  </cellStyles>
  <dxfs count="5">
    <dxf>
      <font>
        <b val="0"/>
        <i val="0"/>
        <strike val="0"/>
        <condense val="0"/>
        <extend val="0"/>
        <outline val="0"/>
        <shadow val="0"/>
        <u val="none"/>
        <vertAlign val="baseline"/>
        <sz val="11"/>
        <color theme="1"/>
        <name val="Calibri"/>
        <family val="2"/>
        <scheme val="minor"/>
      </font>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font>
        <color rgb="FF006100"/>
      </font>
      <fill>
        <patternFill>
          <bgColor rgb="FFC6EF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35" Type="http://schemas.openxmlformats.org/officeDocument/2006/relationships/customXml" Target="../customXml/item2.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CheckBox" fmlaLink="$O$9" lockText="1" noThreeD="1"/>
</file>

<file path=xl/ctrlProps/ctrlProp4.xml><?xml version="1.0" encoding="utf-8"?>
<formControlPr xmlns="http://schemas.microsoft.com/office/spreadsheetml/2009/9/main" objectType="CheckBox" fmlaLink="$P$9" lockText="1" noThreeD="1"/>
</file>

<file path=xl/ctrlProps/ctrlProp5.xml><?xml version="1.0" encoding="utf-8"?>
<formControlPr xmlns="http://schemas.microsoft.com/office/spreadsheetml/2009/9/main" objectType="CheckBox" fmlaLink="$O$14" lockText="1" noThreeD="1"/>
</file>

<file path=xl/ctrlProps/ctrlProp6.xml><?xml version="1.0" encoding="utf-8"?>
<formControlPr xmlns="http://schemas.microsoft.com/office/spreadsheetml/2009/9/main" objectType="CheckBox" fmlaLink="$O$15" lockText="1" noThreeD="1"/>
</file>

<file path=xl/ctrlProps/ctrlProp7.xml><?xml version="1.0" encoding="utf-8"?>
<formControlPr xmlns="http://schemas.microsoft.com/office/spreadsheetml/2009/9/main" objectType="CheckBox" fmlaLink="$O$16" lockText="1" noThreeD="1"/>
</file>

<file path=xl/ctrlProps/ctrlProp8.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595313</xdr:colOff>
          <xdr:row>5</xdr:row>
          <xdr:rowOff>100013</xdr:rowOff>
        </xdr:from>
        <xdr:to>
          <xdr:col>7</xdr:col>
          <xdr:colOff>990600</xdr:colOff>
          <xdr:row>9</xdr:row>
          <xdr:rowOff>176213</xdr:rowOff>
        </xdr:to>
        <xdr:sp macro="" textlink="">
          <xdr:nvSpPr>
            <xdr:cNvPr id="7170" name="Button 2" hidden="1">
              <a:extLst>
                <a:ext uri="{63B3BB69-23CF-44E3-9099-C40C66FF867C}">
                  <a14:compatExt spid="_x0000_s7170"/>
                </a:ext>
                <a:ext uri="{FF2B5EF4-FFF2-40B4-BE49-F238E27FC236}">
                  <a16:creationId xmlns:a16="http://schemas.microsoft.com/office/drawing/2014/main" id="{00000000-0008-0000-0000-0000021C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US" sz="1100" b="0" i="0" u="none" strike="noStrike" baseline="0">
                  <a:solidFill>
                    <a:srgbClr val="000000"/>
                  </a:solidFill>
                  <a:latin typeface="Calibri"/>
                  <a:cs typeface="Calibri"/>
                </a:rPr>
                <a:t>Validate Mappings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152400</xdr:colOff>
          <xdr:row>10</xdr:row>
          <xdr:rowOff>128588</xdr:rowOff>
        </xdr:from>
        <xdr:to>
          <xdr:col>12</xdr:col>
          <xdr:colOff>152400</xdr:colOff>
          <xdr:row>13</xdr:row>
          <xdr:rowOff>214313</xdr:rowOff>
        </xdr:to>
        <xdr:sp macro="" textlink="">
          <xdr:nvSpPr>
            <xdr:cNvPr id="5125" name="Button 5" hidden="1">
              <a:extLst>
                <a:ext uri="{63B3BB69-23CF-44E3-9099-C40C66FF867C}">
                  <a14:compatExt spid="_x0000_s5125"/>
                </a:ext>
                <a:ext uri="{FF2B5EF4-FFF2-40B4-BE49-F238E27FC236}">
                  <a16:creationId xmlns:a16="http://schemas.microsoft.com/office/drawing/2014/main" id="{00000000-0008-0000-0100-0000051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US" sz="1100" b="0" i="0" u="none" strike="noStrike" baseline="0">
                  <a:solidFill>
                    <a:srgbClr val="000000"/>
                  </a:solidFill>
                  <a:latin typeface="Calibri"/>
                  <a:cs typeface="Calibri"/>
                </a:rPr>
                <a:t>Submit</a:t>
              </a:r>
            </a:p>
            <a:p>
              <a:pPr algn="ctr" rtl="0">
                <a:defRPr sz="1000"/>
              </a:pPr>
              <a:endParaRPr lang="en-US" sz="1100" b="0" i="0" u="none" strike="noStrike" baseline="0">
                <a:solidFill>
                  <a:srgbClr val="000000"/>
                </a:solidFill>
                <a:latin typeface="Calibri"/>
                <a:cs typeface="Calibri"/>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0</xdr:rowOff>
        </xdr:from>
        <xdr:to>
          <xdr:col>7</xdr:col>
          <xdr:colOff>0</xdr:colOff>
          <xdr:row>9</xdr:row>
          <xdr:rowOff>0</xdr:rowOff>
        </xdr:to>
        <xdr:sp macro="" textlink="">
          <xdr:nvSpPr>
            <xdr:cNvPr id="5436" name="CheckboxLU1" hidden="1">
              <a:extLst>
                <a:ext uri="{63B3BB69-23CF-44E3-9099-C40C66FF867C}">
                  <a14:compatExt spid="_x0000_s5436"/>
                </a:ext>
                <a:ext uri="{FF2B5EF4-FFF2-40B4-BE49-F238E27FC236}">
                  <a16:creationId xmlns:a16="http://schemas.microsoft.com/office/drawing/2014/main" id="{00000000-0008-0000-0100-00003C15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9525">
                  <a:solidFill>
                    <a:srgbClr val="FFFFFF"/>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Lookup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8</xdr:col>
          <xdr:colOff>0</xdr:colOff>
          <xdr:row>9</xdr:row>
          <xdr:rowOff>0</xdr:rowOff>
        </xdr:to>
        <xdr:sp macro="" textlink="">
          <xdr:nvSpPr>
            <xdr:cNvPr id="5437" name="CheckboxClin1" hidden="1">
              <a:extLst>
                <a:ext uri="{63B3BB69-23CF-44E3-9099-C40C66FF867C}">
                  <a14:compatExt spid="_x0000_s5437"/>
                </a:ext>
                <a:ext uri="{FF2B5EF4-FFF2-40B4-BE49-F238E27FC236}">
                  <a16:creationId xmlns:a16="http://schemas.microsoft.com/office/drawing/2014/main" id="{00000000-0008-0000-0100-00003D15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9525">
                  <a:solidFill>
                    <a:srgbClr val="FFFFFF"/>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Clinical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13</xdr:row>
          <xdr:rowOff>0</xdr:rowOff>
        </xdr:from>
        <xdr:to>
          <xdr:col>7</xdr:col>
          <xdr:colOff>0</xdr:colOff>
          <xdr:row>14</xdr:row>
          <xdr:rowOff>0</xdr:rowOff>
        </xdr:to>
        <xdr:sp macro="" textlink="">
          <xdr:nvSpPr>
            <xdr:cNvPr id="5438" name="CheckboxLU2" hidden="1">
              <a:extLst>
                <a:ext uri="{63B3BB69-23CF-44E3-9099-C40C66FF867C}">
                  <a14:compatExt spid="_x0000_s5438"/>
                </a:ext>
                <a:ext uri="{FF2B5EF4-FFF2-40B4-BE49-F238E27FC236}">
                  <a16:creationId xmlns:a16="http://schemas.microsoft.com/office/drawing/2014/main" id="{00000000-0008-0000-0100-00003E15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9525">
                  <a:solidFill>
                    <a:srgbClr val="FFFFFF"/>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Lookup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14</xdr:row>
          <xdr:rowOff>0</xdr:rowOff>
        </xdr:from>
        <xdr:to>
          <xdr:col>7</xdr:col>
          <xdr:colOff>0</xdr:colOff>
          <xdr:row>15</xdr:row>
          <xdr:rowOff>0</xdr:rowOff>
        </xdr:to>
        <xdr:sp macro="" textlink="">
          <xdr:nvSpPr>
            <xdr:cNvPr id="5439" name="CheckboxLU3" hidden="1">
              <a:extLst>
                <a:ext uri="{63B3BB69-23CF-44E3-9099-C40C66FF867C}">
                  <a14:compatExt spid="_x0000_s5439"/>
                </a:ext>
                <a:ext uri="{FF2B5EF4-FFF2-40B4-BE49-F238E27FC236}">
                  <a16:creationId xmlns:a16="http://schemas.microsoft.com/office/drawing/2014/main" id="{00000000-0008-0000-0100-00003F15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9525">
                  <a:solidFill>
                    <a:srgbClr val="FFFFFF"/>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Lookup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15</xdr:row>
          <xdr:rowOff>0</xdr:rowOff>
        </xdr:from>
        <xdr:to>
          <xdr:col>7</xdr:col>
          <xdr:colOff>0</xdr:colOff>
          <xdr:row>16</xdr:row>
          <xdr:rowOff>0</xdr:rowOff>
        </xdr:to>
        <xdr:sp macro="" textlink="">
          <xdr:nvSpPr>
            <xdr:cNvPr id="5440" name="CheckboxLU4" hidden="1">
              <a:extLst>
                <a:ext uri="{63B3BB69-23CF-44E3-9099-C40C66FF867C}">
                  <a14:compatExt spid="_x0000_s5440"/>
                </a:ext>
                <a:ext uri="{FF2B5EF4-FFF2-40B4-BE49-F238E27FC236}">
                  <a16:creationId xmlns:a16="http://schemas.microsoft.com/office/drawing/2014/main" id="{00000000-0008-0000-0100-000040150000}"/>
                </a:ext>
              </a:extLst>
            </xdr:cNvPr>
            <xdr:cNvSpPr/>
          </xdr:nvSpPr>
          <xdr:spPr bwMode="auto">
            <a:xfrm>
              <a:off x="0" y="0"/>
              <a:ext cx="0" cy="0"/>
            </a:xfrm>
            <a:prstGeom prst="rect">
              <a:avLst/>
            </a:prstGeom>
            <a:noFill/>
            <a:ln>
              <a:noFill/>
            </a:ln>
            <a:extLst>
              <a:ext uri="{909E8E84-426E-40DD-AFC4-6F175D3DCCD1}">
                <a14:hiddenFill>
                  <a:solidFill>
                    <a:srgbClr val="000000"/>
                  </a:solidFill>
                </a14:hiddenFill>
              </a:ext>
              <a:ext uri="{91240B29-F687-4F45-9708-019B960494DF}">
                <a14:hiddenLine w="9525">
                  <a:solidFill>
                    <a:srgbClr val="FFFFFF"/>
                  </a:solidFill>
                  <a:miter lim="800000"/>
                  <a:headEnd/>
                  <a:tailEnd/>
                </a14:hiddenLine>
              </a:ext>
            </a:extLst>
          </xdr:spPr>
          <xdr:txBody>
            <a:bodyPr vertOverflow="clip" wrap="square" lIns="36576" tIns="50292" rIns="0" bIns="50292" anchor="ctr" upright="1"/>
            <a:lstStyle/>
            <a:p>
              <a:pPr algn="l" rtl="0">
                <a:defRPr sz="1000"/>
              </a:pPr>
              <a:r>
                <a:rPr lang="en-US" sz="800" b="0" i="0" u="none" strike="noStrike" baseline="0">
                  <a:solidFill>
                    <a:srgbClr val="000000"/>
                  </a:solidFill>
                  <a:latin typeface="Segoe UI"/>
                  <a:cs typeface="Segoe UI"/>
                </a:rPr>
                <a:t>Lookup</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990600</xdr:colOff>
          <xdr:row>0</xdr:row>
          <xdr:rowOff>61913</xdr:rowOff>
        </xdr:from>
        <xdr:to>
          <xdr:col>7</xdr:col>
          <xdr:colOff>442913</xdr:colOff>
          <xdr:row>0</xdr:row>
          <xdr:rowOff>319088</xdr:rowOff>
        </xdr:to>
        <xdr:sp macro="" textlink="">
          <xdr:nvSpPr>
            <xdr:cNvPr id="9217" name="Button 1" hidden="1">
              <a:extLst>
                <a:ext uri="{63B3BB69-23CF-44E3-9099-C40C66FF867C}">
                  <a14:compatExt spid="_x0000_s9217"/>
                </a:ext>
                <a:ext uri="{FF2B5EF4-FFF2-40B4-BE49-F238E27FC236}">
                  <a16:creationId xmlns:a16="http://schemas.microsoft.com/office/drawing/2014/main" id="{00000000-0008-0000-0400-00000124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US" sz="1100" b="0" i="0" u="none" strike="noStrike" baseline="0">
                  <a:solidFill>
                    <a:srgbClr val="000000"/>
                  </a:solidFill>
                  <a:latin typeface="Calibri"/>
                  <a:cs typeface="Calibri"/>
                </a:rPr>
                <a:t>Copy Mappings from OMOPBible</a:t>
              </a:r>
            </a:p>
            <a:p>
              <a:pPr algn="ctr" rtl="0">
                <a:defRPr sz="1000"/>
              </a:pPr>
              <a:r>
                <a:rPr lang="en-US" sz="1100" b="0" i="0" u="none" strike="noStrike" baseline="0">
                  <a:solidFill>
                    <a:srgbClr val="000000"/>
                  </a:solidFill>
                  <a:latin typeface="Calibri"/>
                  <a:cs typeface="Calibri"/>
                </a:rPr>
                <a:t>(Have file open first)</a:t>
              </a:r>
            </a:p>
          </xdr:txBody>
        </xdr:sp>
        <xdr:clientData fPrintsWithSheet="0"/>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525821-DD3F-4335-A07A-51B66A14AFB4}" name="Table1" displayName="Table1" ref="A1:D25" totalsRowShown="0">
  <autoFilter ref="A1:D25" xr:uid="{E9525821-DD3F-4335-A07A-51B66A14AFB4}"/>
  <tableColumns count="4">
    <tableColumn id="1" xr3:uid="{55E1F831-C600-4B72-BB2E-3ADE241972A6}" name="DataSet" dataDxfId="1"/>
    <tableColumn id="2" xr3:uid="{F705AFE4-CC7A-49E6-8A81-4974E4A8650C}" name="DataItem" dataDxfId="0"/>
    <tableColumn id="3" xr3:uid="{8772AB0E-941E-48ED-AFBD-45ED648179F5}" name="Status"/>
    <tableColumn id="4" xr3:uid="{8569BAC8-7A00-4572-86A1-E5B472F5DA0A}" name="Comment"/>
  </tableColumns>
  <tableStyleInfo name="TableStyleMedium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7.xml"/><Relationship Id="rId3" Type="http://schemas.openxmlformats.org/officeDocument/2006/relationships/ctrlProp" Target="../ctrlProps/ctrlProp2.xml"/><Relationship Id="rId7" Type="http://schemas.openxmlformats.org/officeDocument/2006/relationships/ctrlProp" Target="../ctrlProps/ctrlProp6.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8.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ohdsi.github.io/CommonDataModel/cdm53.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ohdsi.github.io/CommonDataModel/cdm53.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ohdsi.github.io/CommonDataModel/cdm531.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ohdsi.github.io/CommonDataModel/cdm531.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hdsi.github.io/CommonDataModel/cdm531.htm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ohdsi.github.io/CommonDataModel/cdm531.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hdsi.github.io/CommonDataModel/cdm531.html"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ohdsi.github.io/CommonDataModel/cdm531.htm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ohdsi.github.io/CommonDataModel/cdm531.html"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ohdsi.github.io/CommonDataModel/cdm53.htm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ohdsi.github.io/CommonDataModel/cdm531.htm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ohdsi.github.io/CommonDataModel/cdm531.htm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ohdsi.github.io/CommonDataModel/cdm531.htm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ohdsi.github.io/CommonDataModel/cdm531.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ohdsi.github.io/CommonDataModel/cdm53.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ohdsi.github.io/CommonDataModel/cdm53.html"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hdsi.github.io/CommonDataModel/cdm53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342C-38E5-4653-B456-44E5BF2EDEDE}">
  <sheetPr codeName="Sheet1"/>
  <dimension ref="A1:N25"/>
  <sheetViews>
    <sheetView topLeftCell="B1" workbookViewId="0">
      <selection activeCell="E18" sqref="E18"/>
    </sheetView>
  </sheetViews>
  <sheetFormatPr defaultColWidth="8.796875" defaultRowHeight="14.25" x14ac:dyDescent="0.45"/>
  <cols>
    <col min="1" max="1" width="26.6640625" customWidth="1"/>
    <col min="2" max="2" width="32.33203125" bestFit="1" customWidth="1"/>
    <col min="3" max="3" width="6.46484375" customWidth="1"/>
    <col min="4" max="4" width="14" customWidth="1"/>
    <col min="5" max="5" width="15" customWidth="1"/>
    <col min="6" max="6" width="3.46484375" customWidth="1"/>
    <col min="7" max="7" width="17.46484375" customWidth="1"/>
    <col min="8" max="8" width="33.46484375" customWidth="1"/>
    <col min="10" max="10" width="3.33203125" customWidth="1"/>
  </cols>
  <sheetData>
    <row r="1" spans="1:14" x14ac:dyDescent="0.45">
      <c r="A1" t="s">
        <v>32</v>
      </c>
      <c r="B1" t="s">
        <v>31</v>
      </c>
      <c r="C1" t="s">
        <v>135</v>
      </c>
      <c r="D1" t="s">
        <v>136</v>
      </c>
      <c r="F1" s="13"/>
      <c r="G1" s="30"/>
      <c r="H1" s="13"/>
      <c r="I1" s="13"/>
      <c r="J1" s="13"/>
      <c r="K1" s="13"/>
      <c r="L1" s="13"/>
      <c r="M1" s="13"/>
      <c r="N1" s="13"/>
    </row>
    <row r="2" spans="1:14" x14ac:dyDescent="0.45">
      <c r="A2" s="83" t="s">
        <v>279</v>
      </c>
      <c r="B2" s="84" t="s">
        <v>356</v>
      </c>
      <c r="C2" t="s">
        <v>271</v>
      </c>
      <c r="F2" s="13"/>
      <c r="G2" s="13"/>
      <c r="H2" s="13"/>
      <c r="I2" s="13"/>
      <c r="J2" s="13"/>
      <c r="K2" s="13"/>
      <c r="L2" s="13"/>
      <c r="M2" s="13"/>
      <c r="N2" s="13"/>
    </row>
    <row r="3" spans="1:14" x14ac:dyDescent="0.45">
      <c r="A3" s="83" t="s">
        <v>279</v>
      </c>
      <c r="B3" s="84" t="s">
        <v>357</v>
      </c>
      <c r="C3" t="s">
        <v>271</v>
      </c>
      <c r="F3" s="13"/>
      <c r="G3" s="13"/>
      <c r="H3" s="13"/>
      <c r="I3" s="13"/>
      <c r="J3" s="13"/>
      <c r="K3" s="13"/>
      <c r="L3" s="13"/>
      <c r="M3" s="13"/>
      <c r="N3" s="13"/>
    </row>
    <row r="4" spans="1:14" x14ac:dyDescent="0.45">
      <c r="A4" s="83" t="s">
        <v>279</v>
      </c>
      <c r="B4" s="84" t="s">
        <v>358</v>
      </c>
      <c r="C4" t="s">
        <v>271</v>
      </c>
      <c r="F4" s="13"/>
      <c r="G4" s="13"/>
      <c r="H4" s="13"/>
      <c r="I4" s="13"/>
      <c r="J4" s="13"/>
      <c r="K4" s="13"/>
      <c r="L4" s="13"/>
      <c r="M4" s="13"/>
      <c r="N4" s="13"/>
    </row>
    <row r="5" spans="1:14" x14ac:dyDescent="0.45">
      <c r="A5" s="83" t="s">
        <v>279</v>
      </c>
      <c r="B5" s="84" t="s">
        <v>350</v>
      </c>
      <c r="C5" t="s">
        <v>271</v>
      </c>
      <c r="F5" s="13"/>
      <c r="G5" s="13"/>
      <c r="H5" s="13"/>
      <c r="I5" s="13"/>
      <c r="J5" s="13"/>
      <c r="K5" s="13"/>
      <c r="L5" s="13"/>
      <c r="M5" s="13"/>
      <c r="N5" s="13"/>
    </row>
    <row r="6" spans="1:14" x14ac:dyDescent="0.45">
      <c r="A6" s="83" t="s">
        <v>279</v>
      </c>
      <c r="B6" s="84" t="s">
        <v>323</v>
      </c>
      <c r="C6" t="s">
        <v>271</v>
      </c>
      <c r="F6" s="13"/>
      <c r="G6" s="13"/>
      <c r="H6" s="13"/>
      <c r="I6" s="13"/>
      <c r="J6" s="13"/>
      <c r="K6" s="13"/>
      <c r="L6" s="13"/>
      <c r="M6" s="13"/>
      <c r="N6" s="13"/>
    </row>
    <row r="7" spans="1:14" x14ac:dyDescent="0.45">
      <c r="A7" s="83" t="s">
        <v>279</v>
      </c>
      <c r="B7" s="84" t="s">
        <v>359</v>
      </c>
      <c r="C7" t="s">
        <v>271</v>
      </c>
      <c r="F7" s="13"/>
      <c r="G7" s="13"/>
      <c r="H7" s="13"/>
      <c r="I7" s="13"/>
      <c r="J7" s="13"/>
      <c r="K7" s="13"/>
      <c r="L7" s="13"/>
      <c r="M7" s="13"/>
      <c r="N7" s="13"/>
    </row>
    <row r="8" spans="1:14" x14ac:dyDescent="0.45">
      <c r="A8" s="83" t="s">
        <v>279</v>
      </c>
      <c r="B8" s="84" t="s">
        <v>360</v>
      </c>
      <c r="C8" t="s">
        <v>271</v>
      </c>
      <c r="F8" s="13"/>
      <c r="G8" s="13"/>
      <c r="H8" s="13"/>
      <c r="I8" s="13"/>
      <c r="J8" s="13"/>
      <c r="K8" s="13"/>
      <c r="L8" s="13"/>
      <c r="M8" s="13"/>
      <c r="N8" s="13"/>
    </row>
    <row r="9" spans="1:14" x14ac:dyDescent="0.45">
      <c r="A9" s="83" t="s">
        <v>279</v>
      </c>
      <c r="B9" s="84" t="s">
        <v>361</v>
      </c>
      <c r="C9" t="s">
        <v>271</v>
      </c>
      <c r="F9" s="13"/>
      <c r="G9" s="13"/>
      <c r="H9" s="13"/>
      <c r="I9" s="13"/>
      <c r="J9" s="13"/>
      <c r="K9" s="13"/>
      <c r="L9" s="13"/>
      <c r="M9" s="13"/>
      <c r="N9" s="13"/>
    </row>
    <row r="10" spans="1:14" x14ac:dyDescent="0.45">
      <c r="A10" s="83" t="s">
        <v>279</v>
      </c>
      <c r="B10" s="84" t="s">
        <v>329</v>
      </c>
      <c r="C10" t="s">
        <v>271</v>
      </c>
      <c r="F10" s="13"/>
      <c r="G10" s="13"/>
      <c r="H10" s="13"/>
      <c r="I10" s="13"/>
      <c r="J10" s="13"/>
      <c r="K10" s="13"/>
      <c r="L10" s="13"/>
      <c r="M10" s="13"/>
      <c r="N10" s="13"/>
    </row>
    <row r="11" spans="1:14" x14ac:dyDescent="0.45">
      <c r="A11" s="83" t="s">
        <v>279</v>
      </c>
      <c r="B11" s="84" t="s">
        <v>309</v>
      </c>
      <c r="C11" t="s">
        <v>271</v>
      </c>
      <c r="F11" s="13"/>
      <c r="G11" s="13"/>
      <c r="H11" s="13"/>
      <c r="I11" s="13"/>
      <c r="J11" s="13"/>
      <c r="K11" s="13"/>
      <c r="L11" s="13"/>
      <c r="M11" s="13"/>
      <c r="N11" s="13"/>
    </row>
    <row r="12" spans="1:14" x14ac:dyDescent="0.45">
      <c r="A12" s="83" t="s">
        <v>279</v>
      </c>
      <c r="B12" s="84" t="s">
        <v>284</v>
      </c>
      <c r="C12" t="s">
        <v>271</v>
      </c>
      <c r="F12" s="13"/>
      <c r="G12" s="13"/>
      <c r="H12" s="13"/>
      <c r="I12" s="13"/>
      <c r="J12" s="13"/>
      <c r="K12" s="13"/>
      <c r="L12" s="13"/>
      <c r="M12" s="13"/>
      <c r="N12" s="13"/>
    </row>
    <row r="13" spans="1:14" x14ac:dyDescent="0.45">
      <c r="A13" s="83" t="s">
        <v>279</v>
      </c>
      <c r="B13" s="84" t="s">
        <v>270</v>
      </c>
      <c r="C13" t="s">
        <v>271</v>
      </c>
      <c r="H13" s="13"/>
      <c r="I13" s="13"/>
      <c r="J13" s="13"/>
      <c r="K13" s="13"/>
      <c r="L13" s="13"/>
      <c r="M13" s="13"/>
      <c r="N13" s="13"/>
    </row>
    <row r="14" spans="1:14" x14ac:dyDescent="0.45">
      <c r="A14" s="83" t="s">
        <v>279</v>
      </c>
      <c r="B14" s="84" t="s">
        <v>362</v>
      </c>
      <c r="C14" t="s">
        <v>271</v>
      </c>
    </row>
    <row r="15" spans="1:14" x14ac:dyDescent="0.45">
      <c r="A15" s="83" t="s">
        <v>279</v>
      </c>
      <c r="B15" s="84" t="s">
        <v>363</v>
      </c>
      <c r="C15" t="s">
        <v>271</v>
      </c>
    </row>
    <row r="16" spans="1:14" x14ac:dyDescent="0.45">
      <c r="A16" s="83" t="s">
        <v>279</v>
      </c>
      <c r="B16" s="84" t="s">
        <v>293</v>
      </c>
      <c r="C16" t="s">
        <v>271</v>
      </c>
    </row>
    <row r="17" spans="1:3" x14ac:dyDescent="0.45">
      <c r="A17" s="83" t="s">
        <v>279</v>
      </c>
      <c r="B17" s="84" t="s">
        <v>364</v>
      </c>
      <c r="C17" t="s">
        <v>271</v>
      </c>
    </row>
    <row r="18" spans="1:3" x14ac:dyDescent="0.45">
      <c r="A18" s="83" t="s">
        <v>279</v>
      </c>
      <c r="B18" s="84" t="s">
        <v>334</v>
      </c>
      <c r="C18" t="s">
        <v>271</v>
      </c>
    </row>
    <row r="19" spans="1:3" x14ac:dyDescent="0.45">
      <c r="A19" s="83" t="s">
        <v>279</v>
      </c>
      <c r="B19" s="84" t="s">
        <v>365</v>
      </c>
      <c r="C19" t="s">
        <v>271</v>
      </c>
    </row>
    <row r="20" spans="1:3" x14ac:dyDescent="0.45">
      <c r="A20" s="83" t="s">
        <v>279</v>
      </c>
      <c r="B20" s="84" t="s">
        <v>313</v>
      </c>
      <c r="C20" t="s">
        <v>271</v>
      </c>
    </row>
    <row r="21" spans="1:3" x14ac:dyDescent="0.45">
      <c r="A21" s="83" t="s">
        <v>279</v>
      </c>
      <c r="B21" s="84" t="s">
        <v>302</v>
      </c>
      <c r="C21" t="s">
        <v>271</v>
      </c>
    </row>
    <row r="22" spans="1:3" x14ac:dyDescent="0.45">
      <c r="A22" s="83" t="s">
        <v>279</v>
      </c>
      <c r="B22" s="84" t="s">
        <v>366</v>
      </c>
      <c r="C22" t="s">
        <v>271</v>
      </c>
    </row>
    <row r="23" spans="1:3" x14ac:dyDescent="0.45">
      <c r="A23" s="83" t="s">
        <v>279</v>
      </c>
      <c r="B23" s="84" t="s">
        <v>340</v>
      </c>
      <c r="C23" t="s">
        <v>271</v>
      </c>
    </row>
    <row r="24" spans="1:3" x14ac:dyDescent="0.45">
      <c r="A24" s="83" t="s">
        <v>279</v>
      </c>
      <c r="B24" s="84" t="s">
        <v>367</v>
      </c>
      <c r="C24" t="s">
        <v>271</v>
      </c>
    </row>
    <row r="25" spans="1:3" x14ac:dyDescent="0.45">
      <c r="A25" s="83" t="s">
        <v>279</v>
      </c>
      <c r="B25" s="84" t="s">
        <v>343</v>
      </c>
      <c r="C25" t="s">
        <v>271</v>
      </c>
    </row>
  </sheetData>
  <phoneticPr fontId="9" type="noConversion"/>
  <conditionalFormatting sqref="C1 C26:C1048576">
    <cfRule type="cellIs" dxfId="4" priority="5" operator="equal">
      <formula>"M"</formula>
    </cfRule>
  </conditionalFormatting>
  <conditionalFormatting sqref="C2:C25">
    <cfRule type="containsText" dxfId="3" priority="1" operator="containsText" text="Q">
      <formula>NOT(ISERROR(SEARCH("Q",C2)))</formula>
    </cfRule>
    <cfRule type="cellIs" dxfId="2" priority="2" operator="equal">
      <formula>"M"</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70" r:id="rId4" name="Button 2">
              <controlPr defaultSize="0" print="0" autoFill="0" autoPict="0" macro="[0]!ValidateMappingsClick">
                <anchor moveWithCells="1" sizeWithCells="1">
                  <from>
                    <xdr:col>4</xdr:col>
                    <xdr:colOff>595313</xdr:colOff>
                    <xdr:row>5</xdr:row>
                    <xdr:rowOff>100013</xdr:rowOff>
                  </from>
                  <to>
                    <xdr:col>7</xdr:col>
                    <xdr:colOff>990600</xdr:colOff>
                    <xdr:row>9</xdr:row>
                    <xdr:rowOff>176213</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491E-ABF8-4D23-9F0E-67CF66AA438D}">
  <sheetPr codeName="Sheet2">
    <tabColor theme="9" tint="-0.249977111117893"/>
  </sheetPr>
  <dimension ref="B1:P28"/>
  <sheetViews>
    <sheetView showGridLines="0" topLeftCell="A3" zoomScaleNormal="100" workbookViewId="0">
      <selection activeCell="E15" sqref="E15"/>
    </sheetView>
  </sheetViews>
  <sheetFormatPr defaultColWidth="8.796875" defaultRowHeight="14.25" x14ac:dyDescent="0.45"/>
  <cols>
    <col min="2" max="2" width="5.6640625" customWidth="1"/>
    <col min="3" max="3" width="3.796875" style="13" customWidth="1"/>
    <col min="4" max="4" width="30.33203125" style="39" customWidth="1"/>
    <col min="5" max="5" width="33.796875" style="46" customWidth="1"/>
    <col min="6" max="6" width="6.1328125" style="54" customWidth="1"/>
    <col min="7" max="7" width="9.46484375" style="54" customWidth="1"/>
    <col min="8" max="8" width="13" customWidth="1"/>
    <col min="9" max="9" width="14.46484375" style="66" customWidth="1"/>
    <col min="10" max="10" width="6.6640625" customWidth="1"/>
    <col min="11" max="11" width="22.46484375" customWidth="1"/>
    <col min="12" max="12" width="24.33203125" customWidth="1"/>
    <col min="13" max="13" width="4.46484375" customWidth="1"/>
    <col min="14" max="14" width="22.6640625" customWidth="1"/>
    <col min="15" max="15" width="8.6640625" style="71"/>
    <col min="16" max="16" width="10.33203125" style="71" customWidth="1"/>
    <col min="17" max="17" width="12" customWidth="1"/>
  </cols>
  <sheetData>
    <row r="1" spans="2:16" ht="14.65" thickBot="1" x14ac:dyDescent="0.5">
      <c r="C1"/>
      <c r="D1" s="34"/>
      <c r="E1" s="43"/>
      <c r="F1" s="51"/>
      <c r="G1" s="51"/>
    </row>
    <row r="2" spans="2:16" x14ac:dyDescent="0.45">
      <c r="B2" s="14"/>
      <c r="C2" s="15"/>
      <c r="D2" s="35"/>
      <c r="E2" s="44"/>
      <c r="F2" s="52"/>
      <c r="G2" s="52"/>
      <c r="H2" s="15"/>
      <c r="I2" s="67"/>
      <c r="J2" s="15"/>
      <c r="K2" s="15"/>
      <c r="L2" s="15"/>
      <c r="M2" s="16"/>
    </row>
    <row r="3" spans="2:16" s="12" customFormat="1" ht="18" x14ac:dyDescent="0.55000000000000004">
      <c r="B3" s="17"/>
      <c r="C3" s="18"/>
      <c r="D3" s="36" t="s">
        <v>34</v>
      </c>
      <c r="E3" s="99" t="s">
        <v>103</v>
      </c>
      <c r="F3" s="99"/>
      <c r="G3" s="62"/>
      <c r="H3" s="18"/>
      <c r="I3" s="68"/>
      <c r="J3" s="18"/>
      <c r="K3" s="18"/>
      <c r="L3" s="18"/>
      <c r="M3" s="19"/>
      <c r="N3" s="18"/>
      <c r="O3" s="72"/>
      <c r="P3" s="72"/>
    </row>
    <row r="4" spans="2:16" x14ac:dyDescent="0.45">
      <c r="B4" s="20"/>
      <c r="D4" s="37"/>
      <c r="E4" s="45"/>
      <c r="F4" s="53"/>
      <c r="G4" s="53"/>
      <c r="H4" s="13"/>
      <c r="I4" s="68"/>
      <c r="J4" s="13"/>
      <c r="K4" s="13"/>
      <c r="L4" s="13"/>
      <c r="M4" s="21"/>
      <c r="N4" s="13"/>
      <c r="O4" s="71" t="s">
        <v>194</v>
      </c>
      <c r="P4" s="71" t="s">
        <v>202</v>
      </c>
    </row>
    <row r="5" spans="2:16" s="11" customFormat="1" ht="15.75" x14ac:dyDescent="0.5">
      <c r="B5" s="22"/>
      <c r="C5" s="23"/>
      <c r="D5" s="38" t="s">
        <v>35</v>
      </c>
      <c r="E5" s="100" t="s">
        <v>279</v>
      </c>
      <c r="F5" s="100"/>
      <c r="G5" s="63"/>
      <c r="H5" s="23"/>
      <c r="I5" s="68"/>
      <c r="J5" s="23"/>
      <c r="K5" s="23"/>
      <c r="L5" s="23"/>
      <c r="M5" s="24"/>
      <c r="N5" s="23"/>
      <c r="O5" s="73"/>
      <c r="P5" s="73"/>
    </row>
    <row r="6" spans="2:16" ht="14.65" thickBot="1" x14ac:dyDescent="0.5">
      <c r="B6" s="20"/>
      <c r="H6" s="13"/>
      <c r="I6" s="68"/>
      <c r="J6" s="13"/>
      <c r="K6" s="13"/>
      <c r="L6" s="13"/>
      <c r="M6" s="21"/>
      <c r="N6" s="13"/>
    </row>
    <row r="7" spans="2:16" ht="21.75" customHeight="1" x14ac:dyDescent="0.45">
      <c r="B7" s="20"/>
      <c r="D7" s="33" t="str" cm="1">
        <f t="array" aca="1" ref="D7:D19" ca="1">_xlfn.UNIQUE(INDIRECT(_xlfn.CONCAT("REF_",E3,"FIELDS")))</f>
        <v>observation_id</v>
      </c>
      <c r="E7" s="48"/>
      <c r="F7" s="59"/>
      <c r="G7" s="55"/>
      <c r="H7" s="13"/>
      <c r="I7" s="68"/>
      <c r="J7" s="13"/>
      <c r="K7" s="13"/>
      <c r="L7" s="13"/>
      <c r="M7" s="21"/>
      <c r="N7" s="13"/>
    </row>
    <row r="8" spans="2:16" ht="21.75" customHeight="1" x14ac:dyDescent="0.45">
      <c r="B8" s="20"/>
      <c r="D8" s="40" t="str">
        <f ca="1"/>
        <v>person_id</v>
      </c>
      <c r="E8" s="49"/>
      <c r="F8" s="60"/>
      <c r="G8" s="56"/>
      <c r="H8" s="25"/>
      <c r="I8" s="69"/>
      <c r="J8" s="25"/>
      <c r="K8" s="13"/>
      <c r="L8" s="13"/>
      <c r="M8" s="21"/>
      <c r="N8" s="13"/>
    </row>
    <row r="9" spans="2:16" ht="21.75" customHeight="1" x14ac:dyDescent="0.45">
      <c r="B9" s="20"/>
      <c r="D9" s="40" t="str">
        <f ca="1"/>
        <v>observation_concept_id</v>
      </c>
      <c r="E9" s="49" t="s">
        <v>365</v>
      </c>
      <c r="F9" s="60"/>
      <c r="G9" s="56"/>
      <c r="H9" s="25"/>
      <c r="I9" s="65"/>
      <c r="J9" s="25"/>
      <c r="K9" s="13"/>
      <c r="L9" s="13"/>
      <c r="M9" s="21"/>
    </row>
    <row r="10" spans="2:16" ht="21.75" customHeight="1" x14ac:dyDescent="0.45">
      <c r="B10" s="20"/>
      <c r="D10" s="40" t="str">
        <f ca="1"/>
        <v>observation_date</v>
      </c>
      <c r="E10" s="49"/>
      <c r="F10" s="60"/>
      <c r="G10" s="56"/>
      <c r="H10" s="25"/>
      <c r="I10" s="69"/>
      <c r="J10" s="25"/>
      <c r="K10" s="64" t="s">
        <v>138</v>
      </c>
      <c r="L10" s="13" t="s">
        <v>139</v>
      </c>
      <c r="M10" s="21"/>
    </row>
    <row r="11" spans="2:16" ht="21.75" customHeight="1" x14ac:dyDescent="0.45">
      <c r="B11" s="20"/>
      <c r="D11" s="40" t="str">
        <f ca="1"/>
        <v>observation_datetime</v>
      </c>
      <c r="E11" s="49"/>
      <c r="F11" s="60"/>
      <c r="G11" s="56"/>
      <c r="H11" s="25"/>
      <c r="I11" s="69"/>
      <c r="J11" s="25"/>
      <c r="K11" s="13"/>
      <c r="L11" s="13"/>
      <c r="M11" s="21"/>
    </row>
    <row r="12" spans="2:16" ht="21.75" customHeight="1" x14ac:dyDescent="0.45">
      <c r="B12" s="20"/>
      <c r="D12" s="40" t="str">
        <f ca="1"/>
        <v>value_as_number</v>
      </c>
      <c r="E12" s="49"/>
      <c r="F12" s="60"/>
      <c r="G12" s="56"/>
      <c r="H12" s="13"/>
      <c r="I12" s="68"/>
      <c r="J12" s="13"/>
      <c r="K12" s="13"/>
      <c r="L12" s="13"/>
      <c r="M12" s="21"/>
    </row>
    <row r="13" spans="2:16" ht="21.75" customHeight="1" x14ac:dyDescent="0.45">
      <c r="B13" s="20"/>
      <c r="D13" s="40" t="str">
        <f ca="1"/>
        <v>value_as_string</v>
      </c>
      <c r="E13" s="49"/>
      <c r="F13" s="60"/>
      <c r="G13" s="56"/>
      <c r="H13" s="13"/>
      <c r="I13" s="68"/>
      <c r="J13" s="13"/>
      <c r="K13" s="13"/>
      <c r="L13" s="13"/>
      <c r="M13" s="21"/>
    </row>
    <row r="14" spans="2:16" ht="21.75" customHeight="1" x14ac:dyDescent="0.45">
      <c r="B14" s="20"/>
      <c r="D14" s="40" t="str">
        <f ca="1"/>
        <v>value_as_concept_id</v>
      </c>
      <c r="E14" s="49" t="s">
        <v>365</v>
      </c>
      <c r="F14" s="60"/>
      <c r="G14" s="56"/>
      <c r="H14" s="13"/>
      <c r="I14" s="68"/>
      <c r="J14" s="13"/>
      <c r="K14" s="13"/>
      <c r="L14" s="13"/>
      <c r="M14" s="21"/>
    </row>
    <row r="15" spans="2:16" ht="21.75" customHeight="1" x14ac:dyDescent="0.45">
      <c r="B15" s="20"/>
      <c r="D15" s="40" t="str">
        <f ca="1"/>
        <v>qualifier_concept_id</v>
      </c>
      <c r="E15" s="49" t="s">
        <v>365</v>
      </c>
      <c r="F15" s="60"/>
      <c r="G15" s="56"/>
      <c r="H15" s="13"/>
      <c r="I15" s="68"/>
      <c r="J15" s="13"/>
      <c r="K15" s="13"/>
      <c r="L15" s="13"/>
      <c r="M15" s="21"/>
    </row>
    <row r="16" spans="2:16" ht="21.75" customHeight="1" x14ac:dyDescent="0.45">
      <c r="B16" s="20"/>
      <c r="D16" s="40" t="str">
        <f ca="1"/>
        <v>unit_concept_id</v>
      </c>
      <c r="E16" s="49"/>
      <c r="F16" s="60"/>
      <c r="G16" s="56"/>
      <c r="H16" s="13"/>
      <c r="I16" s="68"/>
      <c r="J16" s="30"/>
      <c r="K16" s="13"/>
      <c r="L16" s="13"/>
      <c r="M16" s="21"/>
    </row>
    <row r="17" spans="2:13" ht="21.75" customHeight="1" x14ac:dyDescent="0.45">
      <c r="B17" s="20"/>
      <c r="D17" s="40" t="str">
        <f ca="1"/>
        <v>provider_id</v>
      </c>
      <c r="E17" s="49"/>
      <c r="F17" s="60"/>
      <c r="G17" s="56"/>
      <c r="H17" s="13"/>
      <c r="I17" s="68"/>
      <c r="J17" s="13"/>
      <c r="K17" s="13"/>
      <c r="L17" s="13"/>
      <c r="M17" s="21"/>
    </row>
    <row r="18" spans="2:13" ht="21.75" customHeight="1" x14ac:dyDescent="0.45">
      <c r="B18" s="20"/>
      <c r="D18" s="40" t="str">
        <f ca="1"/>
        <v>visit_occurrence_id</v>
      </c>
      <c r="E18" s="49"/>
      <c r="F18" s="60"/>
      <c r="G18" s="56"/>
      <c r="H18" s="13"/>
      <c r="I18" s="68"/>
      <c r="J18" s="13"/>
      <c r="M18" s="21"/>
    </row>
    <row r="19" spans="2:13" ht="21.75" customHeight="1" thickBot="1" x14ac:dyDescent="0.5">
      <c r="B19" s="20"/>
      <c r="D19" s="41" t="str">
        <f ca="1"/>
        <v>visit_detail_id</v>
      </c>
      <c r="E19" s="50"/>
      <c r="F19" s="61"/>
      <c r="G19" s="57"/>
      <c r="H19" s="13"/>
      <c r="I19" s="68"/>
      <c r="J19" s="13"/>
      <c r="K19" s="13"/>
      <c r="L19" s="13"/>
      <c r="M19" s="21"/>
    </row>
    <row r="20" spans="2:13" ht="21.75" customHeight="1" x14ac:dyDescent="0.45">
      <c r="B20" s="20"/>
      <c r="E20" s="75"/>
      <c r="H20" s="13"/>
      <c r="I20" s="68"/>
      <c r="J20" s="13"/>
      <c r="K20" s="13"/>
      <c r="L20" s="13"/>
      <c r="M20" s="21"/>
    </row>
    <row r="21" spans="2:13" ht="21.75" customHeight="1" x14ac:dyDescent="0.45">
      <c r="B21" s="20"/>
      <c r="E21" s="75"/>
      <c r="H21" s="13"/>
      <c r="I21" s="68"/>
      <c r="J21" s="13"/>
      <c r="K21" s="13"/>
      <c r="L21" s="13"/>
      <c r="M21" s="21"/>
    </row>
    <row r="22" spans="2:13" ht="21.75" customHeight="1" x14ac:dyDescent="0.45">
      <c r="B22" s="20"/>
      <c r="E22" s="75"/>
      <c r="H22" s="13"/>
      <c r="I22" s="68"/>
      <c r="J22" s="13"/>
      <c r="K22" s="13"/>
      <c r="L22" s="13"/>
      <c r="M22" s="21"/>
    </row>
    <row r="23" spans="2:13" ht="21.75" customHeight="1" x14ac:dyDescent="0.45">
      <c r="B23" s="20"/>
      <c r="E23" s="75"/>
      <c r="H23" s="13"/>
      <c r="I23" s="68"/>
      <c r="J23" s="13"/>
      <c r="K23" s="13"/>
      <c r="L23" s="13"/>
      <c r="M23" s="21"/>
    </row>
    <row r="24" spans="2:13" ht="21.75" customHeight="1" x14ac:dyDescent="0.45">
      <c r="B24" s="20"/>
      <c r="E24" s="75"/>
      <c r="H24" s="13"/>
      <c r="I24" s="68"/>
      <c r="J24" s="13"/>
      <c r="K24" s="13"/>
      <c r="L24" s="13"/>
      <c r="M24" s="21"/>
    </row>
    <row r="25" spans="2:13" ht="21.75" customHeight="1" x14ac:dyDescent="0.45">
      <c r="B25" s="20"/>
      <c r="H25" s="13"/>
      <c r="I25" s="68"/>
      <c r="J25" s="13"/>
      <c r="K25" s="13"/>
      <c r="L25" s="13"/>
      <c r="M25" s="21"/>
    </row>
    <row r="26" spans="2:13" ht="21.75" customHeight="1" x14ac:dyDescent="0.45">
      <c r="B26" s="20"/>
      <c r="H26" s="13"/>
      <c r="I26" s="68"/>
      <c r="J26" s="13"/>
      <c r="K26" s="13"/>
      <c r="L26" s="13"/>
      <c r="M26" s="21"/>
    </row>
    <row r="27" spans="2:13" x14ac:dyDescent="0.45">
      <c r="B27" s="20"/>
      <c r="H27" s="13"/>
      <c r="I27" s="68"/>
      <c r="J27" s="13"/>
      <c r="K27" s="13"/>
      <c r="L27" s="13"/>
      <c r="M27" s="21"/>
    </row>
    <row r="28" spans="2:13" ht="14.65" thickBot="1" x14ac:dyDescent="0.5">
      <c r="B28" s="26"/>
      <c r="C28" s="27"/>
      <c r="D28" s="42"/>
      <c r="E28" s="47"/>
      <c r="F28" s="58"/>
      <c r="G28" s="58"/>
      <c r="H28" s="27"/>
      <c r="I28" s="70"/>
      <c r="J28" s="27"/>
      <c r="K28" s="27"/>
      <c r="L28" s="27"/>
      <c r="M28" s="28"/>
    </row>
  </sheetData>
  <mergeCells count="2">
    <mergeCell ref="E3:F3"/>
    <mergeCell ref="E5:F5"/>
  </mergeCells>
  <dataValidations count="6">
    <dataValidation type="list" allowBlank="1" showInputMessage="1" showErrorMessage="1" sqref="E7:E24" xr:uid="{BB229EBA-4448-4223-9F25-E187AF08AF7C}">
      <formula1>INDIRECT(IF(D7="","",$E$5))</formula1>
    </dataValidation>
    <dataValidation type="list" allowBlank="1" showInputMessage="1" showErrorMessage="1" sqref="E5" xr:uid="{816DF01D-AA73-4B3E-9E60-AE9634AC7B09}">
      <formula1>SourceTableNames</formula1>
    </dataValidation>
    <dataValidation type="list" allowBlank="1" showInputMessage="1" showErrorMessage="1" sqref="E3" xr:uid="{AA06E49C-F832-4DF2-B0FC-9FC8C0FF3963}">
      <formula1>REF_OMOPTables</formula1>
    </dataValidation>
    <dataValidation type="list" allowBlank="1" showInputMessage="1" showErrorMessage="1" sqref="F20:F25" xr:uid="{79476F87-E8B4-475F-952F-2EBE92F3F2AE}">
      <formula1>INDIRECT(IF(D20="","",$E$5))</formula1>
    </dataValidation>
    <dataValidation type="list" allowBlank="1" showInputMessage="1" showErrorMessage="1" sqref="L10" xr:uid="{A1238DDF-A3B6-4ED4-A75A-2CB0D37A4BAB}">
      <formula1>DefaultTypeFields</formula1>
    </dataValidation>
    <dataValidation allowBlank="1" showInputMessage="1" showErrorMessage="1" sqref="H8 H12:H13 I7:I30" xr:uid="{9A11162A-585E-48DA-8F9E-B9A11516738A}"/>
  </dataValidations>
  <pageMargins left="0.7" right="0.7" top="0.75" bottom="0.75" header="0.3" footer="0.3"/>
  <pageSetup paperSize="0" orientation="portrait" horizontalDpi="0" verticalDpi="0" copies="0"/>
  <drawing r:id="rId1"/>
  <legacyDrawing r:id="rId2"/>
  <mc:AlternateContent xmlns:mc="http://schemas.openxmlformats.org/markup-compatibility/2006">
    <mc:Choice Requires="x14">
      <controls>
        <mc:AlternateContent xmlns:mc="http://schemas.openxmlformats.org/markup-compatibility/2006">
          <mc:Choice Requires="x14">
            <control shapeId="5125" r:id="rId3" name="Button 5">
              <controlPr defaultSize="0" print="0" autoFill="0" autoPict="0" macro="[0]!FormButton">
                <anchor moveWithCells="1" sizeWithCells="1">
                  <from>
                    <xdr:col>10</xdr:col>
                    <xdr:colOff>152400</xdr:colOff>
                    <xdr:row>10</xdr:row>
                    <xdr:rowOff>128588</xdr:rowOff>
                  </from>
                  <to>
                    <xdr:col>12</xdr:col>
                    <xdr:colOff>152400</xdr:colOff>
                    <xdr:row>13</xdr:row>
                    <xdr:rowOff>214313</xdr:rowOff>
                  </to>
                </anchor>
              </controlPr>
            </control>
          </mc:Choice>
        </mc:AlternateContent>
        <mc:AlternateContent xmlns:mc="http://schemas.openxmlformats.org/markup-compatibility/2006">
          <mc:Choice Requires="x14">
            <control shapeId="5436" r:id="rId4" name="CheckboxLU1">
              <controlPr defaultSize="0" autoFill="0" autoLine="0" autoPict="0" macro="[0]!'CheckboxHandle &quot;CheckboxLU1&quot;'">
                <anchor moveWithCells="1">
                  <from>
                    <xdr:col>6</xdr:col>
                    <xdr:colOff>0</xdr:colOff>
                    <xdr:row>8</xdr:row>
                    <xdr:rowOff>0</xdr:rowOff>
                  </from>
                  <to>
                    <xdr:col>7</xdr:col>
                    <xdr:colOff>0</xdr:colOff>
                    <xdr:row>9</xdr:row>
                    <xdr:rowOff>0</xdr:rowOff>
                  </to>
                </anchor>
              </controlPr>
            </control>
          </mc:Choice>
        </mc:AlternateContent>
        <mc:AlternateContent xmlns:mc="http://schemas.openxmlformats.org/markup-compatibility/2006">
          <mc:Choice Requires="x14">
            <control shapeId="5437" r:id="rId5" name="CheckboxClin1">
              <controlPr defaultSize="0" autoFill="0" autoLine="0" autoPict="0" macro="[0]!'CheckboxHandle &quot;CheckboxClin1&quot;'">
                <anchor moveWithCells="1">
                  <from>
                    <xdr:col>7</xdr:col>
                    <xdr:colOff>0</xdr:colOff>
                    <xdr:row>8</xdr:row>
                    <xdr:rowOff>0</xdr:rowOff>
                  </from>
                  <to>
                    <xdr:col>8</xdr:col>
                    <xdr:colOff>0</xdr:colOff>
                    <xdr:row>9</xdr:row>
                    <xdr:rowOff>0</xdr:rowOff>
                  </to>
                </anchor>
              </controlPr>
            </control>
          </mc:Choice>
        </mc:AlternateContent>
        <mc:AlternateContent xmlns:mc="http://schemas.openxmlformats.org/markup-compatibility/2006">
          <mc:Choice Requires="x14">
            <control shapeId="5438" r:id="rId6" name="CheckboxLU2">
              <controlPr defaultSize="0" autoFill="0" autoLine="0" autoPict="0" macro="[0]!'CheckboxHandle &quot;CheckboxLU2&quot;'">
                <anchor moveWithCells="1">
                  <from>
                    <xdr:col>6</xdr:col>
                    <xdr:colOff>0</xdr:colOff>
                    <xdr:row>13</xdr:row>
                    <xdr:rowOff>0</xdr:rowOff>
                  </from>
                  <to>
                    <xdr:col>7</xdr:col>
                    <xdr:colOff>0</xdr:colOff>
                    <xdr:row>14</xdr:row>
                    <xdr:rowOff>0</xdr:rowOff>
                  </to>
                </anchor>
              </controlPr>
            </control>
          </mc:Choice>
        </mc:AlternateContent>
        <mc:AlternateContent xmlns:mc="http://schemas.openxmlformats.org/markup-compatibility/2006">
          <mc:Choice Requires="x14">
            <control shapeId="5439" r:id="rId7" name="CheckboxLU3">
              <controlPr defaultSize="0" autoFill="0" autoLine="0" autoPict="0" macro="[0]!'CheckboxHandle &quot;CheckboxLU3&quot;'">
                <anchor moveWithCells="1">
                  <from>
                    <xdr:col>6</xdr:col>
                    <xdr:colOff>0</xdr:colOff>
                    <xdr:row>14</xdr:row>
                    <xdr:rowOff>0</xdr:rowOff>
                  </from>
                  <to>
                    <xdr:col>7</xdr:col>
                    <xdr:colOff>0</xdr:colOff>
                    <xdr:row>15</xdr:row>
                    <xdr:rowOff>0</xdr:rowOff>
                  </to>
                </anchor>
              </controlPr>
            </control>
          </mc:Choice>
        </mc:AlternateContent>
        <mc:AlternateContent xmlns:mc="http://schemas.openxmlformats.org/markup-compatibility/2006">
          <mc:Choice Requires="x14">
            <control shapeId="5440" r:id="rId8" name="CheckboxLU4">
              <controlPr defaultSize="0" autoFill="0" autoLine="0" autoPict="0" macro="[0]!'CheckboxHandle &quot;CheckboxLU4&quot;'">
                <anchor moveWithCells="1">
                  <from>
                    <xdr:col>6</xdr:col>
                    <xdr:colOff>0</xdr:colOff>
                    <xdr:row>15</xdr:row>
                    <xdr:rowOff>0</xdr:rowOff>
                  </from>
                  <to>
                    <xdr:col>7</xdr:col>
                    <xdr:colOff>0</xdr:colOff>
                    <xdr:row>16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83486-FD53-4E44-8445-C24BF47F0D93}">
  <sheetPr codeName="Sheet23"/>
  <dimension ref="A1:A11"/>
  <sheetViews>
    <sheetView workbookViewId="0">
      <selection activeCell="B16" sqref="B16"/>
    </sheetView>
  </sheetViews>
  <sheetFormatPr defaultColWidth="8.796875" defaultRowHeight="14.25" x14ac:dyDescent="0.45"/>
  <cols>
    <col min="1" max="1" width="26.796875" customWidth="1"/>
    <col min="2" max="2" width="30.6640625" customWidth="1"/>
    <col min="3" max="3" width="17.6640625" bestFit="1" customWidth="1"/>
    <col min="4" max="4" width="17.796875" bestFit="1" customWidth="1"/>
    <col min="5" max="5" width="15.46484375" bestFit="1" customWidth="1"/>
    <col min="6" max="6" width="14.796875" bestFit="1" customWidth="1"/>
  </cols>
  <sheetData>
    <row r="1" spans="1:1" x14ac:dyDescent="0.45">
      <c r="A1" s="79" t="s">
        <v>414</v>
      </c>
    </row>
    <row r="2" spans="1:1" x14ac:dyDescent="0.45">
      <c r="A2" s="81" t="s">
        <v>439</v>
      </c>
    </row>
    <row r="3" spans="1:1" x14ac:dyDescent="0.45">
      <c r="A3" s="81" t="s">
        <v>277</v>
      </c>
    </row>
    <row r="4" spans="1:1" x14ac:dyDescent="0.45">
      <c r="A4" s="81" t="s">
        <v>408</v>
      </c>
    </row>
    <row r="5" spans="1:1" x14ac:dyDescent="0.45">
      <c r="A5" s="81" t="s">
        <v>409</v>
      </c>
    </row>
    <row r="6" spans="1:1" x14ac:dyDescent="0.45">
      <c r="A6" s="81" t="s">
        <v>278</v>
      </c>
    </row>
    <row r="7" spans="1:1" x14ac:dyDescent="0.45">
      <c r="A7" s="81" t="s">
        <v>410</v>
      </c>
    </row>
    <row r="8" spans="1:1" x14ac:dyDescent="0.45">
      <c r="A8" s="81" t="s">
        <v>411</v>
      </c>
    </row>
    <row r="9" spans="1:1" x14ac:dyDescent="0.45">
      <c r="A9" s="81" t="s">
        <v>276</v>
      </c>
    </row>
    <row r="10" spans="1:1" x14ac:dyDescent="0.45">
      <c r="A10" s="81" t="s">
        <v>412</v>
      </c>
    </row>
    <row r="11" spans="1:1" x14ac:dyDescent="0.45">
      <c r="A11" s="81" t="s">
        <v>413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DD32-968B-4990-9DB6-439D1B341930}">
  <sheetPr codeName="Sheet25"/>
  <dimension ref="A1:C25"/>
  <sheetViews>
    <sheetView tabSelected="1" topLeftCell="A6" workbookViewId="0">
      <selection activeCell="B11" sqref="B11"/>
    </sheetView>
  </sheetViews>
  <sheetFormatPr defaultColWidth="8.796875" defaultRowHeight="14.25" x14ac:dyDescent="0.45"/>
  <cols>
    <col min="1" max="1" width="44" style="89" customWidth="1"/>
    <col min="2" max="2" width="72.33203125" style="93" customWidth="1"/>
    <col min="3" max="3" width="21.796875" customWidth="1"/>
  </cols>
  <sheetData>
    <row r="1" spans="1:3" x14ac:dyDescent="0.45">
      <c r="A1" s="88" t="s">
        <v>416</v>
      </c>
      <c r="B1" s="91" t="s">
        <v>417</v>
      </c>
      <c r="C1" s="1" t="s">
        <v>441</v>
      </c>
    </row>
    <row r="2" spans="1:3" x14ac:dyDescent="0.45">
      <c r="A2" s="89" t="s">
        <v>356</v>
      </c>
      <c r="B2" s="92" t="s">
        <v>418</v>
      </c>
    </row>
    <row r="3" spans="1:3" ht="85.5" x14ac:dyDescent="0.45">
      <c r="A3" s="89" t="s">
        <v>357</v>
      </c>
      <c r="B3" s="92" t="s">
        <v>419</v>
      </c>
    </row>
    <row r="4" spans="1:3" x14ac:dyDescent="0.45">
      <c r="A4" s="89" t="s">
        <v>358</v>
      </c>
      <c r="B4" s="92" t="s">
        <v>358</v>
      </c>
    </row>
    <row r="5" spans="1:3" ht="42.75" x14ac:dyDescent="0.45">
      <c r="A5" s="89" t="s">
        <v>350</v>
      </c>
      <c r="B5" s="92" t="s">
        <v>420</v>
      </c>
      <c r="C5" t="s">
        <v>442</v>
      </c>
    </row>
    <row r="6" spans="1:3" ht="57" x14ac:dyDescent="0.45">
      <c r="A6" s="89" t="s">
        <v>323</v>
      </c>
      <c r="B6" s="92" t="s">
        <v>437</v>
      </c>
    </row>
    <row r="7" spans="1:3" x14ac:dyDescent="0.45">
      <c r="A7" s="89" t="s">
        <v>359</v>
      </c>
      <c r="B7" s="92" t="s">
        <v>421</v>
      </c>
    </row>
    <row r="8" spans="1:3" x14ac:dyDescent="0.45">
      <c r="A8" s="89" t="s">
        <v>360</v>
      </c>
      <c r="B8" s="92" t="s">
        <v>421</v>
      </c>
    </row>
    <row r="9" spans="1:3" x14ac:dyDescent="0.45">
      <c r="A9" s="89" t="s">
        <v>361</v>
      </c>
      <c r="B9" s="92" t="s">
        <v>421</v>
      </c>
    </row>
    <row r="10" spans="1:3" ht="42.75" x14ac:dyDescent="0.45">
      <c r="A10" s="89" t="s">
        <v>329</v>
      </c>
      <c r="B10" s="92" t="s">
        <v>422</v>
      </c>
    </row>
    <row r="11" spans="1:3" ht="85.5" x14ac:dyDescent="0.45">
      <c r="A11" s="89" t="s">
        <v>309</v>
      </c>
      <c r="B11" s="92" t="s">
        <v>423</v>
      </c>
    </row>
    <row r="12" spans="1:3" ht="71.25" x14ac:dyDescent="0.45">
      <c r="A12" s="89" t="s">
        <v>284</v>
      </c>
      <c r="B12" s="92" t="s">
        <v>424</v>
      </c>
    </row>
    <row r="13" spans="1:3" ht="28.5" x14ac:dyDescent="0.45">
      <c r="A13" s="89" t="s">
        <v>270</v>
      </c>
      <c r="B13" s="92" t="s">
        <v>425</v>
      </c>
    </row>
    <row r="14" spans="1:3" ht="15.75" x14ac:dyDescent="0.45">
      <c r="A14" s="89" t="s">
        <v>362</v>
      </c>
      <c r="B14" s="90" t="s">
        <v>426</v>
      </c>
    </row>
    <row r="15" spans="1:3" x14ac:dyDescent="0.45">
      <c r="A15" s="89" t="s">
        <v>363</v>
      </c>
      <c r="B15" s="92" t="s">
        <v>427</v>
      </c>
    </row>
    <row r="16" spans="1:3" ht="99.75" x14ac:dyDescent="0.45">
      <c r="A16" s="89" t="s">
        <v>293</v>
      </c>
      <c r="B16" s="92" t="s">
        <v>428</v>
      </c>
    </row>
    <row r="17" spans="1:2" ht="57" x14ac:dyDescent="0.45">
      <c r="A17" s="89" t="s">
        <v>364</v>
      </c>
      <c r="B17" s="92" t="s">
        <v>438</v>
      </c>
    </row>
    <row r="18" spans="1:2" ht="42.75" x14ac:dyDescent="0.45">
      <c r="A18" s="89" t="s">
        <v>334</v>
      </c>
      <c r="B18" s="92" t="s">
        <v>429</v>
      </c>
    </row>
    <row r="19" spans="1:2" ht="57" x14ac:dyDescent="0.45">
      <c r="A19" s="89" t="s">
        <v>365</v>
      </c>
      <c r="B19" s="92" t="s">
        <v>430</v>
      </c>
    </row>
    <row r="20" spans="1:2" ht="85.5" x14ac:dyDescent="0.45">
      <c r="A20" s="89" t="s">
        <v>313</v>
      </c>
      <c r="B20" s="92" t="s">
        <v>431</v>
      </c>
    </row>
    <row r="21" spans="1:2" ht="57" x14ac:dyDescent="0.45">
      <c r="A21" s="89" t="s">
        <v>302</v>
      </c>
      <c r="B21" s="92" t="s">
        <v>432</v>
      </c>
    </row>
    <row r="22" spans="1:2" ht="28.5" x14ac:dyDescent="0.45">
      <c r="A22" s="89" t="s">
        <v>366</v>
      </c>
      <c r="B22" s="92" t="s">
        <v>433</v>
      </c>
    </row>
    <row r="23" spans="1:2" ht="28.5" x14ac:dyDescent="0.45">
      <c r="A23" s="89" t="s">
        <v>340</v>
      </c>
      <c r="B23" s="92" t="s">
        <v>434</v>
      </c>
    </row>
    <row r="24" spans="1:2" x14ac:dyDescent="0.45">
      <c r="A24" s="89" t="s">
        <v>367</v>
      </c>
      <c r="B24" s="92" t="s">
        <v>435</v>
      </c>
    </row>
    <row r="25" spans="1:2" ht="42.75" x14ac:dyDescent="0.45">
      <c r="A25" s="89" t="s">
        <v>343</v>
      </c>
      <c r="B25" s="92" t="s">
        <v>436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8E8C-E11B-4B2C-AFB7-2CA1089E8690}">
  <sheetPr codeName="Sheet18"/>
  <dimension ref="A1:J55"/>
  <sheetViews>
    <sheetView topLeftCell="A21" workbookViewId="0">
      <selection activeCell="H51" sqref="H51"/>
    </sheetView>
  </sheetViews>
  <sheetFormatPr defaultColWidth="8.796875" defaultRowHeight="14.25" x14ac:dyDescent="0.45"/>
  <cols>
    <col min="1" max="1" width="21.6640625" bestFit="1" customWidth="1"/>
    <col min="2" max="2" width="25.46484375" bestFit="1" customWidth="1"/>
    <col min="3" max="3" width="14.46484375" bestFit="1" customWidth="1"/>
    <col min="4" max="4" width="22.796875" bestFit="1" customWidth="1"/>
    <col min="5" max="5" width="34.1328125" customWidth="1"/>
    <col min="6" max="6" width="25.46484375" bestFit="1" customWidth="1"/>
    <col min="7" max="7" width="16.46484375" bestFit="1" customWidth="1"/>
    <col min="8" max="8" width="36.46484375" customWidth="1"/>
    <col min="9" max="9" width="32.1328125" bestFit="1" customWidth="1"/>
  </cols>
  <sheetData>
    <row r="1" spans="1:9" s="1" customFormat="1" ht="40.5" customHeight="1" x14ac:dyDescent="0.45">
      <c r="A1" s="1" t="s">
        <v>36</v>
      </c>
      <c r="B1" s="1" t="s">
        <v>195</v>
      </c>
      <c r="C1" s="1" t="s">
        <v>1</v>
      </c>
      <c r="D1" s="1" t="s">
        <v>196</v>
      </c>
      <c r="E1" s="1" t="s">
        <v>197</v>
      </c>
      <c r="F1" s="1" t="s">
        <v>198</v>
      </c>
      <c r="G1" s="1" t="s">
        <v>199</v>
      </c>
      <c r="H1" s="1" t="s">
        <v>200</v>
      </c>
      <c r="I1" s="1" t="s">
        <v>201</v>
      </c>
    </row>
    <row r="2" spans="1:9" x14ac:dyDescent="0.45">
      <c r="A2" t="s">
        <v>33</v>
      </c>
      <c r="B2" t="s">
        <v>10</v>
      </c>
      <c r="C2" t="s">
        <v>279</v>
      </c>
      <c r="D2" t="s">
        <v>270</v>
      </c>
      <c r="E2" t="s">
        <v>280</v>
      </c>
      <c r="G2">
        <v>8507</v>
      </c>
      <c r="H2" t="s">
        <v>281</v>
      </c>
    </row>
    <row r="3" spans="1:9" x14ac:dyDescent="0.45">
      <c r="A3" t="s">
        <v>33</v>
      </c>
      <c r="B3" t="s">
        <v>10</v>
      </c>
      <c r="C3" t="s">
        <v>279</v>
      </c>
      <c r="D3" t="s">
        <v>270</v>
      </c>
      <c r="E3" t="s">
        <v>282</v>
      </c>
      <c r="G3">
        <v>8532</v>
      </c>
      <c r="H3" t="s">
        <v>283</v>
      </c>
    </row>
    <row r="4" spans="1:9" s="95" customFormat="1" ht="15.75" x14ac:dyDescent="0.5">
      <c r="A4" s="95" t="s">
        <v>37</v>
      </c>
      <c r="B4" s="95" t="s">
        <v>41</v>
      </c>
      <c r="C4" s="95" t="s">
        <v>279</v>
      </c>
      <c r="D4" s="95" t="s">
        <v>284</v>
      </c>
      <c r="E4" s="95" t="s">
        <v>285</v>
      </c>
      <c r="G4" s="95">
        <v>433856</v>
      </c>
      <c r="H4" s="95" t="s">
        <v>456</v>
      </c>
      <c r="I4" s="95" t="s">
        <v>481</v>
      </c>
    </row>
    <row r="5" spans="1:9" s="95" customFormat="1" ht="15.75" x14ac:dyDescent="0.5">
      <c r="A5" s="95" t="s">
        <v>37</v>
      </c>
      <c r="B5" s="95" t="s">
        <v>41</v>
      </c>
      <c r="C5" s="95" t="s">
        <v>279</v>
      </c>
      <c r="D5" s="95" t="s">
        <v>284</v>
      </c>
      <c r="E5" s="95" t="s">
        <v>286</v>
      </c>
      <c r="G5" s="95">
        <v>433856</v>
      </c>
      <c r="H5" s="95" t="s">
        <v>456</v>
      </c>
    </row>
    <row r="6" spans="1:9" x14ac:dyDescent="0.45">
      <c r="A6" t="s">
        <v>37</v>
      </c>
      <c r="B6" t="s">
        <v>41</v>
      </c>
      <c r="C6" t="s">
        <v>279</v>
      </c>
      <c r="D6" t="s">
        <v>284</v>
      </c>
      <c r="E6" t="s">
        <v>287</v>
      </c>
      <c r="G6">
        <v>4133012</v>
      </c>
      <c r="H6" t="s">
        <v>288</v>
      </c>
    </row>
    <row r="7" spans="1:9" x14ac:dyDescent="0.45">
      <c r="A7" t="s">
        <v>37</v>
      </c>
      <c r="B7" t="s">
        <v>41</v>
      </c>
      <c r="C7" t="s">
        <v>279</v>
      </c>
      <c r="D7" t="s">
        <v>284</v>
      </c>
      <c r="E7" t="s">
        <v>289</v>
      </c>
      <c r="G7">
        <v>4135748</v>
      </c>
      <c r="H7" t="s">
        <v>290</v>
      </c>
    </row>
    <row r="8" spans="1:9" x14ac:dyDescent="0.45">
      <c r="A8" t="s">
        <v>37</v>
      </c>
      <c r="B8" t="s">
        <v>41</v>
      </c>
      <c r="C8" t="s">
        <v>279</v>
      </c>
      <c r="D8" t="s">
        <v>284</v>
      </c>
      <c r="E8" t="s">
        <v>291</v>
      </c>
      <c r="G8">
        <v>4138412</v>
      </c>
      <c r="H8" t="s">
        <v>292</v>
      </c>
    </row>
    <row r="9" spans="1:9" x14ac:dyDescent="0.45">
      <c r="A9" t="s">
        <v>103</v>
      </c>
      <c r="B9" t="s">
        <v>106</v>
      </c>
      <c r="C9" t="s">
        <v>279</v>
      </c>
      <c r="D9" t="s">
        <v>284</v>
      </c>
      <c r="E9" t="s">
        <v>285</v>
      </c>
      <c r="G9">
        <v>4139391</v>
      </c>
      <c r="H9" t="s">
        <v>453</v>
      </c>
    </row>
    <row r="10" spans="1:9" x14ac:dyDescent="0.45">
      <c r="A10" t="s">
        <v>103</v>
      </c>
      <c r="B10" t="s">
        <v>106</v>
      </c>
      <c r="C10" t="s">
        <v>279</v>
      </c>
      <c r="D10" t="s">
        <v>284</v>
      </c>
      <c r="E10" t="s">
        <v>286</v>
      </c>
      <c r="G10">
        <v>4047514</v>
      </c>
      <c r="H10" t="s">
        <v>452</v>
      </c>
    </row>
    <row r="11" spans="1:9" x14ac:dyDescent="0.45">
      <c r="A11" t="s">
        <v>90</v>
      </c>
      <c r="B11" t="s">
        <v>97</v>
      </c>
      <c r="C11" t="s">
        <v>279</v>
      </c>
      <c r="D11" t="s">
        <v>293</v>
      </c>
      <c r="E11" t="s">
        <v>294</v>
      </c>
      <c r="G11">
        <v>40479229</v>
      </c>
      <c r="H11" t="s">
        <v>457</v>
      </c>
    </row>
    <row r="12" spans="1:9" x14ac:dyDescent="0.45">
      <c r="A12" t="s">
        <v>90</v>
      </c>
      <c r="B12" t="s">
        <v>97</v>
      </c>
      <c r="C12" t="s">
        <v>279</v>
      </c>
      <c r="D12" t="s">
        <v>293</v>
      </c>
      <c r="E12" t="s">
        <v>295</v>
      </c>
      <c r="G12">
        <v>4343341</v>
      </c>
      <c r="H12" t="s">
        <v>446</v>
      </c>
    </row>
    <row r="13" spans="1:9" x14ac:dyDescent="0.45">
      <c r="A13" t="s">
        <v>90</v>
      </c>
      <c r="B13" t="s">
        <v>97</v>
      </c>
      <c r="C13" t="s">
        <v>279</v>
      </c>
      <c r="D13" t="s">
        <v>293</v>
      </c>
      <c r="E13" t="s">
        <v>296</v>
      </c>
      <c r="G13">
        <v>46270907</v>
      </c>
      <c r="H13" t="s">
        <v>458</v>
      </c>
    </row>
    <row r="14" spans="1:9" x14ac:dyDescent="0.45">
      <c r="A14" t="s">
        <v>90</v>
      </c>
      <c r="B14" t="s">
        <v>97</v>
      </c>
      <c r="C14" t="s">
        <v>279</v>
      </c>
      <c r="D14" t="s">
        <v>293</v>
      </c>
      <c r="E14" t="s">
        <v>297</v>
      </c>
      <c r="G14">
        <v>4297365</v>
      </c>
      <c r="H14" t="s">
        <v>298</v>
      </c>
    </row>
    <row r="15" spans="1:9" x14ac:dyDescent="0.45">
      <c r="A15" t="s">
        <v>90</v>
      </c>
      <c r="B15" t="s">
        <v>97</v>
      </c>
      <c r="C15" t="s">
        <v>279</v>
      </c>
      <c r="D15" t="s">
        <v>293</v>
      </c>
      <c r="E15" t="s">
        <v>299</v>
      </c>
      <c r="G15">
        <v>4203771</v>
      </c>
      <c r="H15" t="s">
        <v>300</v>
      </c>
    </row>
    <row r="16" spans="1:9" x14ac:dyDescent="0.45">
      <c r="A16" t="s">
        <v>90</v>
      </c>
      <c r="B16" t="s">
        <v>97</v>
      </c>
      <c r="C16" t="s">
        <v>279</v>
      </c>
      <c r="D16" t="s">
        <v>293</v>
      </c>
      <c r="E16" t="s">
        <v>291</v>
      </c>
      <c r="G16">
        <v>4327115</v>
      </c>
      <c r="H16" t="s">
        <v>301</v>
      </c>
    </row>
    <row r="17" spans="1:10" s="95" customFormat="1" ht="15.75" x14ac:dyDescent="0.5">
      <c r="A17" s="95" t="s">
        <v>69</v>
      </c>
      <c r="B17" s="95" t="s">
        <v>64</v>
      </c>
      <c r="C17" s="95" t="s">
        <v>279</v>
      </c>
      <c r="D17" s="95" t="s">
        <v>302</v>
      </c>
      <c r="E17" s="95" t="s">
        <v>303</v>
      </c>
      <c r="G17" s="95">
        <v>0</v>
      </c>
      <c r="H17" s="95" t="s">
        <v>275</v>
      </c>
      <c r="I17" s="95" t="s">
        <v>482</v>
      </c>
    </row>
    <row r="18" spans="1:10" x14ac:dyDescent="0.45">
      <c r="A18" t="s">
        <v>69</v>
      </c>
      <c r="B18" t="s">
        <v>64</v>
      </c>
      <c r="C18" t="s">
        <v>279</v>
      </c>
      <c r="D18" t="s">
        <v>302</v>
      </c>
      <c r="E18" t="s">
        <v>304</v>
      </c>
      <c r="G18">
        <v>42898160</v>
      </c>
      <c r="H18" t="s">
        <v>305</v>
      </c>
    </row>
    <row r="19" spans="1:10" x14ac:dyDescent="0.45">
      <c r="A19" t="s">
        <v>69</v>
      </c>
      <c r="B19" t="s">
        <v>64</v>
      </c>
      <c r="C19" t="s">
        <v>279</v>
      </c>
      <c r="D19" t="s">
        <v>302</v>
      </c>
      <c r="E19" t="s">
        <v>306</v>
      </c>
      <c r="G19">
        <v>38004279</v>
      </c>
      <c r="H19" t="s">
        <v>307</v>
      </c>
    </row>
    <row r="20" spans="1:10" s="95" customFormat="1" ht="15.75" x14ac:dyDescent="0.5">
      <c r="A20" s="95" t="s">
        <v>69</v>
      </c>
      <c r="B20" s="95" t="s">
        <v>64</v>
      </c>
      <c r="C20" s="95" t="s">
        <v>279</v>
      </c>
      <c r="D20" s="95" t="s">
        <v>302</v>
      </c>
      <c r="E20" s="95" t="s">
        <v>308</v>
      </c>
      <c r="G20" s="95">
        <v>0</v>
      </c>
      <c r="H20" s="95" t="s">
        <v>275</v>
      </c>
      <c r="I20" s="95" t="s">
        <v>482</v>
      </c>
    </row>
    <row r="21" spans="1:10" s="95" customFormat="1" ht="15.75" x14ac:dyDescent="0.5">
      <c r="A21" s="95" t="s">
        <v>69</v>
      </c>
      <c r="B21" s="95" t="s">
        <v>66</v>
      </c>
      <c r="C21" s="95" t="s">
        <v>279</v>
      </c>
      <c r="D21" s="95" t="s">
        <v>309</v>
      </c>
      <c r="E21" s="95" t="s">
        <v>303</v>
      </c>
      <c r="G21" s="95">
        <v>0</v>
      </c>
      <c r="H21" s="95" t="s">
        <v>275</v>
      </c>
      <c r="I21" s="95" t="s">
        <v>482</v>
      </c>
    </row>
    <row r="22" spans="1:10" x14ac:dyDescent="0.45">
      <c r="A22" t="s">
        <v>69</v>
      </c>
      <c r="B22" t="s">
        <v>66</v>
      </c>
      <c r="C22" t="s">
        <v>279</v>
      </c>
      <c r="D22" t="s">
        <v>309</v>
      </c>
      <c r="E22" t="s">
        <v>304</v>
      </c>
      <c r="G22">
        <v>42898160</v>
      </c>
      <c r="H22" t="s">
        <v>305</v>
      </c>
    </row>
    <row r="23" spans="1:10" x14ac:dyDescent="0.45">
      <c r="A23" t="s">
        <v>69</v>
      </c>
      <c r="B23" t="s">
        <v>66</v>
      </c>
      <c r="C23" t="s">
        <v>279</v>
      </c>
      <c r="D23" t="s">
        <v>309</v>
      </c>
      <c r="E23" t="s">
        <v>306</v>
      </c>
      <c r="G23">
        <v>38004279</v>
      </c>
      <c r="H23" t="s">
        <v>307</v>
      </c>
    </row>
    <row r="24" spans="1:10" x14ac:dyDescent="0.45">
      <c r="A24" t="s">
        <v>69</v>
      </c>
      <c r="B24" t="s">
        <v>66</v>
      </c>
      <c r="C24" t="s">
        <v>279</v>
      </c>
      <c r="D24" t="s">
        <v>309</v>
      </c>
      <c r="E24" t="s">
        <v>310</v>
      </c>
      <c r="G24">
        <v>38004285</v>
      </c>
      <c r="H24" t="s">
        <v>311</v>
      </c>
    </row>
    <row r="25" spans="1:10" s="95" customFormat="1" ht="15.75" x14ac:dyDescent="0.5">
      <c r="A25" s="95" t="s">
        <v>69</v>
      </c>
      <c r="B25" s="95" t="s">
        <v>66</v>
      </c>
      <c r="C25" s="95" t="s">
        <v>279</v>
      </c>
      <c r="D25" s="95" t="s">
        <v>309</v>
      </c>
      <c r="E25" s="95" t="s">
        <v>312</v>
      </c>
      <c r="G25" s="95">
        <v>0</v>
      </c>
      <c r="H25" s="95" t="s">
        <v>275</v>
      </c>
      <c r="I25" s="95" t="s">
        <v>482</v>
      </c>
    </row>
    <row r="26" spans="1:10" s="95" customFormat="1" ht="15.75" x14ac:dyDescent="0.5">
      <c r="A26" s="95" t="s">
        <v>69</v>
      </c>
      <c r="B26" s="95" t="s">
        <v>66</v>
      </c>
      <c r="C26" s="95" t="s">
        <v>279</v>
      </c>
      <c r="D26" s="95" t="s">
        <v>309</v>
      </c>
      <c r="E26" s="95" t="s">
        <v>308</v>
      </c>
      <c r="G26" s="95">
        <v>0</v>
      </c>
      <c r="H26" s="95" t="s">
        <v>275</v>
      </c>
      <c r="I26" s="95" t="s">
        <v>482</v>
      </c>
    </row>
    <row r="27" spans="1:10" x14ac:dyDescent="0.45">
      <c r="A27" t="s">
        <v>37</v>
      </c>
      <c r="B27" t="s">
        <v>41</v>
      </c>
      <c r="C27" t="s">
        <v>279</v>
      </c>
      <c r="D27" t="s">
        <v>313</v>
      </c>
      <c r="E27" t="s">
        <v>314</v>
      </c>
      <c r="G27">
        <v>4052958</v>
      </c>
      <c r="H27" t="s">
        <v>315</v>
      </c>
    </row>
    <row r="28" spans="1:10" s="96" customFormat="1" ht="15.75" x14ac:dyDescent="0.5">
      <c r="A28" s="96" t="s">
        <v>37</v>
      </c>
      <c r="B28" s="96" t="s">
        <v>41</v>
      </c>
      <c r="C28" s="96" t="s">
        <v>279</v>
      </c>
      <c r="D28" s="96" t="s">
        <v>313</v>
      </c>
      <c r="E28" s="96" t="s">
        <v>316</v>
      </c>
      <c r="G28" s="96">
        <v>4200353</v>
      </c>
      <c r="H28" s="96" t="s">
        <v>317</v>
      </c>
      <c r="I28" s="96" t="s">
        <v>444</v>
      </c>
      <c r="J28" s="96" t="s">
        <v>483</v>
      </c>
    </row>
    <row r="29" spans="1:10" s="96" customFormat="1" ht="15.75" x14ac:dyDescent="0.5">
      <c r="A29" s="96" t="s">
        <v>37</v>
      </c>
      <c r="B29" s="96" t="s">
        <v>41</v>
      </c>
      <c r="C29" s="96" t="s">
        <v>279</v>
      </c>
      <c r="D29" s="96" t="s">
        <v>313</v>
      </c>
      <c r="E29" s="96" t="s">
        <v>316</v>
      </c>
      <c r="G29" s="96">
        <v>4200818</v>
      </c>
      <c r="H29" s="96" t="s">
        <v>445</v>
      </c>
      <c r="I29" s="96" t="s">
        <v>444</v>
      </c>
      <c r="J29" s="96" t="s">
        <v>483</v>
      </c>
    </row>
    <row r="30" spans="1:10" s="96" customFormat="1" ht="15.75" x14ac:dyDescent="0.5">
      <c r="A30" s="96" t="s">
        <v>37</v>
      </c>
      <c r="B30" s="96" t="s">
        <v>41</v>
      </c>
      <c r="C30" s="96" t="s">
        <v>279</v>
      </c>
      <c r="D30" s="96" t="s">
        <v>313</v>
      </c>
      <c r="E30" s="96" t="s">
        <v>318</v>
      </c>
      <c r="G30" s="96">
        <v>4200353</v>
      </c>
      <c r="H30" s="96" t="s">
        <v>317</v>
      </c>
      <c r="I30" s="96" t="s">
        <v>444</v>
      </c>
      <c r="J30" s="96" t="s">
        <v>483</v>
      </c>
    </row>
    <row r="31" spans="1:10" s="96" customFormat="1" ht="15.75" x14ac:dyDescent="0.5">
      <c r="A31" s="96" t="s">
        <v>37</v>
      </c>
      <c r="B31" s="96" t="s">
        <v>41</v>
      </c>
      <c r="C31" s="96" t="s">
        <v>279</v>
      </c>
      <c r="D31" s="96" t="s">
        <v>313</v>
      </c>
      <c r="E31" s="96" t="s">
        <v>318</v>
      </c>
      <c r="G31" s="96">
        <v>4200818</v>
      </c>
      <c r="H31" s="96" t="s">
        <v>445</v>
      </c>
      <c r="I31" s="96" t="s">
        <v>444</v>
      </c>
      <c r="J31" s="96" t="s">
        <v>483</v>
      </c>
    </row>
    <row r="32" spans="1:10" s="96" customFormat="1" ht="15.75" x14ac:dyDescent="0.5">
      <c r="A32" s="96" t="s">
        <v>37</v>
      </c>
      <c r="B32" s="96" t="s">
        <v>41</v>
      </c>
      <c r="C32" s="96" t="s">
        <v>279</v>
      </c>
      <c r="D32" s="96" t="s">
        <v>313</v>
      </c>
      <c r="E32" s="96" t="s">
        <v>319</v>
      </c>
      <c r="G32" s="96">
        <v>4199109</v>
      </c>
      <c r="H32" s="97" t="s">
        <v>320</v>
      </c>
      <c r="I32" s="96" t="s">
        <v>444</v>
      </c>
      <c r="J32" s="96" t="s">
        <v>483</v>
      </c>
    </row>
    <row r="33" spans="1:10" s="96" customFormat="1" ht="15.75" x14ac:dyDescent="0.5">
      <c r="A33" s="96" t="s">
        <v>37</v>
      </c>
      <c r="B33" s="96" t="s">
        <v>41</v>
      </c>
      <c r="C33" s="96" t="s">
        <v>279</v>
      </c>
      <c r="D33" s="96" t="s">
        <v>313</v>
      </c>
      <c r="E33" s="96" t="s">
        <v>319</v>
      </c>
      <c r="G33" s="96">
        <v>4199092</v>
      </c>
      <c r="H33" s="96" t="s">
        <v>443</v>
      </c>
      <c r="I33" s="96" t="s">
        <v>444</v>
      </c>
      <c r="J33" s="96" t="s">
        <v>483</v>
      </c>
    </row>
    <row r="34" spans="1:10" x14ac:dyDescent="0.45">
      <c r="A34" t="s">
        <v>37</v>
      </c>
      <c r="B34" t="s">
        <v>41</v>
      </c>
      <c r="C34" t="s">
        <v>279</v>
      </c>
      <c r="D34" t="s">
        <v>313</v>
      </c>
      <c r="E34" t="s">
        <v>321</v>
      </c>
      <c r="G34">
        <v>4009877</v>
      </c>
      <c r="H34" t="s">
        <v>322</v>
      </c>
    </row>
    <row r="35" spans="1:10" s="95" customFormat="1" ht="15.75" x14ac:dyDescent="0.5">
      <c r="A35" s="95" t="s">
        <v>37</v>
      </c>
      <c r="B35" s="95" t="s">
        <v>41</v>
      </c>
      <c r="C35" s="95" t="s">
        <v>279</v>
      </c>
      <c r="D35" s="95" t="s">
        <v>313</v>
      </c>
      <c r="E35" s="95" t="s">
        <v>308</v>
      </c>
      <c r="G35" s="95">
        <v>0</v>
      </c>
      <c r="H35" s="95" t="s">
        <v>275</v>
      </c>
      <c r="I35" s="95" t="s">
        <v>482</v>
      </c>
    </row>
    <row r="36" spans="1:10" x14ac:dyDescent="0.45">
      <c r="A36" t="s">
        <v>37</v>
      </c>
      <c r="B36" t="s">
        <v>41</v>
      </c>
      <c r="C36" t="s">
        <v>279</v>
      </c>
      <c r="D36" t="s">
        <v>323</v>
      </c>
      <c r="E36" t="s">
        <v>272</v>
      </c>
      <c r="G36">
        <v>42710016</v>
      </c>
      <c r="H36" t="s">
        <v>324</v>
      </c>
    </row>
    <row r="37" spans="1:10" x14ac:dyDescent="0.45">
      <c r="A37" t="s">
        <v>37</v>
      </c>
      <c r="B37" t="s">
        <v>41</v>
      </c>
      <c r="C37" t="s">
        <v>279</v>
      </c>
      <c r="D37" t="s">
        <v>323</v>
      </c>
      <c r="E37" t="s">
        <v>325</v>
      </c>
      <c r="G37">
        <v>4182210</v>
      </c>
      <c r="H37" t="s">
        <v>326</v>
      </c>
    </row>
    <row r="38" spans="1:10" x14ac:dyDescent="0.45">
      <c r="A38" t="s">
        <v>37</v>
      </c>
      <c r="B38" t="s">
        <v>41</v>
      </c>
      <c r="C38" t="s">
        <v>279</v>
      </c>
      <c r="D38" t="s">
        <v>323</v>
      </c>
      <c r="E38" t="s">
        <v>327</v>
      </c>
      <c r="G38">
        <v>443432</v>
      </c>
      <c r="H38" t="s">
        <v>328</v>
      </c>
    </row>
    <row r="39" spans="1:10" x14ac:dyDescent="0.45">
      <c r="A39" t="s">
        <v>103</v>
      </c>
      <c r="B39" t="s">
        <v>114</v>
      </c>
      <c r="C39" t="s">
        <v>279</v>
      </c>
      <c r="D39" t="s">
        <v>329</v>
      </c>
      <c r="E39" t="s">
        <v>330</v>
      </c>
      <c r="G39">
        <v>4218686</v>
      </c>
      <c r="H39" t="s">
        <v>331</v>
      </c>
    </row>
    <row r="40" spans="1:10" x14ac:dyDescent="0.45">
      <c r="A40" t="s">
        <v>103</v>
      </c>
      <c r="B40" t="s">
        <v>114</v>
      </c>
      <c r="C40" t="s">
        <v>279</v>
      </c>
      <c r="D40" t="s">
        <v>329</v>
      </c>
      <c r="E40" t="s">
        <v>332</v>
      </c>
      <c r="G40">
        <v>4183699</v>
      </c>
      <c r="H40" t="s">
        <v>333</v>
      </c>
    </row>
    <row r="41" spans="1:10" x14ac:dyDescent="0.45">
      <c r="A41" t="s">
        <v>103</v>
      </c>
      <c r="B41" t="s">
        <v>114</v>
      </c>
      <c r="C41" t="s">
        <v>279</v>
      </c>
      <c r="D41" t="s">
        <v>334</v>
      </c>
      <c r="E41" t="s">
        <v>335</v>
      </c>
      <c r="G41">
        <v>4125679</v>
      </c>
      <c r="H41" s="3" t="s">
        <v>336</v>
      </c>
    </row>
    <row r="42" spans="1:10" x14ac:dyDescent="0.45">
      <c r="A42" t="s">
        <v>103</v>
      </c>
      <c r="B42" t="s">
        <v>114</v>
      </c>
      <c r="C42" t="s">
        <v>279</v>
      </c>
      <c r="D42" t="s">
        <v>334</v>
      </c>
      <c r="E42" t="s">
        <v>337</v>
      </c>
      <c r="G42">
        <v>4140767</v>
      </c>
      <c r="H42" s="3" t="s">
        <v>338</v>
      </c>
    </row>
    <row r="43" spans="1:10" s="95" customFormat="1" ht="15.75" x14ac:dyDescent="0.5">
      <c r="A43" s="95" t="s">
        <v>103</v>
      </c>
      <c r="B43" s="95" t="s">
        <v>114</v>
      </c>
      <c r="C43" s="95" t="s">
        <v>279</v>
      </c>
      <c r="D43" s="95" t="s">
        <v>334</v>
      </c>
      <c r="E43" s="95" t="s">
        <v>339</v>
      </c>
      <c r="G43" s="95">
        <v>0</v>
      </c>
      <c r="H43" s="95" t="s">
        <v>275</v>
      </c>
      <c r="I43" s="95" t="s">
        <v>482</v>
      </c>
    </row>
    <row r="44" spans="1:10" x14ac:dyDescent="0.45">
      <c r="A44" t="s">
        <v>103</v>
      </c>
      <c r="B44" t="s">
        <v>114</v>
      </c>
      <c r="C44" t="s">
        <v>279</v>
      </c>
      <c r="D44" t="s">
        <v>340</v>
      </c>
      <c r="E44" t="s">
        <v>341</v>
      </c>
      <c r="G44" s="80">
        <v>4300877</v>
      </c>
      <c r="H44" s="82" t="s">
        <v>341</v>
      </c>
    </row>
    <row r="45" spans="1:10" x14ac:dyDescent="0.45">
      <c r="A45" t="s">
        <v>103</v>
      </c>
      <c r="B45" t="s">
        <v>114</v>
      </c>
      <c r="C45" t="s">
        <v>279</v>
      </c>
      <c r="D45" t="s">
        <v>340</v>
      </c>
      <c r="E45" t="s">
        <v>342</v>
      </c>
      <c r="G45" s="80">
        <v>4080761</v>
      </c>
      <c r="H45" s="82" t="s">
        <v>342</v>
      </c>
    </row>
    <row r="46" spans="1:10" x14ac:dyDescent="0.45">
      <c r="A46" t="s">
        <v>90</v>
      </c>
      <c r="B46" t="s">
        <v>97</v>
      </c>
      <c r="C46" t="s">
        <v>279</v>
      </c>
      <c r="D46" t="s">
        <v>343</v>
      </c>
      <c r="E46" t="s">
        <v>344</v>
      </c>
      <c r="G46">
        <v>4174669</v>
      </c>
      <c r="H46" s="3" t="s">
        <v>345</v>
      </c>
    </row>
    <row r="47" spans="1:10" x14ac:dyDescent="0.45">
      <c r="A47" t="s">
        <v>90</v>
      </c>
      <c r="B47" t="s">
        <v>97</v>
      </c>
      <c r="C47" t="s">
        <v>279</v>
      </c>
      <c r="D47" t="s">
        <v>343</v>
      </c>
      <c r="E47" t="s">
        <v>346</v>
      </c>
      <c r="G47">
        <v>4332593</v>
      </c>
      <c r="H47" s="3" t="s">
        <v>347</v>
      </c>
    </row>
    <row r="48" spans="1:10" x14ac:dyDescent="0.45">
      <c r="A48" t="s">
        <v>90</v>
      </c>
      <c r="B48" t="s">
        <v>97</v>
      </c>
      <c r="C48" t="s">
        <v>279</v>
      </c>
      <c r="D48" t="s">
        <v>343</v>
      </c>
      <c r="E48" t="s">
        <v>348</v>
      </c>
      <c r="G48">
        <v>4100052</v>
      </c>
      <c r="H48" s="3" t="s">
        <v>349</v>
      </c>
    </row>
    <row r="49" spans="1:9" x14ac:dyDescent="0.45">
      <c r="A49" t="s">
        <v>103</v>
      </c>
      <c r="B49" t="s">
        <v>106</v>
      </c>
      <c r="C49" t="s">
        <v>279</v>
      </c>
      <c r="D49" t="s">
        <v>350</v>
      </c>
      <c r="E49" t="s">
        <v>351</v>
      </c>
      <c r="G49">
        <v>765842</v>
      </c>
      <c r="H49" s="3" t="s">
        <v>459</v>
      </c>
    </row>
    <row r="50" spans="1:9" x14ac:dyDescent="0.45">
      <c r="A50" t="s">
        <v>103</v>
      </c>
      <c r="B50" t="s">
        <v>106</v>
      </c>
      <c r="C50" t="s">
        <v>279</v>
      </c>
      <c r="D50" t="s">
        <v>350</v>
      </c>
      <c r="E50" t="s">
        <v>352</v>
      </c>
      <c r="G50">
        <v>762564</v>
      </c>
      <c r="H50" s="3" t="s">
        <v>353</v>
      </c>
    </row>
    <row r="51" spans="1:9" x14ac:dyDescent="0.45">
      <c r="A51" t="s">
        <v>103</v>
      </c>
      <c r="B51" t="s">
        <v>106</v>
      </c>
      <c r="C51" t="s">
        <v>279</v>
      </c>
      <c r="D51" t="s">
        <v>350</v>
      </c>
      <c r="E51" t="s">
        <v>354</v>
      </c>
      <c r="G51">
        <v>4164526</v>
      </c>
      <c r="H51" s="3" t="s">
        <v>355</v>
      </c>
    </row>
    <row r="52" spans="1:9" x14ac:dyDescent="0.45">
      <c r="A52" t="s">
        <v>37</v>
      </c>
      <c r="B52" t="s">
        <v>41</v>
      </c>
      <c r="C52" t="s">
        <v>279</v>
      </c>
      <c r="D52" t="s">
        <v>364</v>
      </c>
      <c r="E52" t="s">
        <v>460</v>
      </c>
      <c r="G52">
        <v>0</v>
      </c>
      <c r="H52" s="3" t="s">
        <v>275</v>
      </c>
      <c r="I52" t="s">
        <v>463</v>
      </c>
    </row>
    <row r="53" spans="1:9" ht="28.5" x14ac:dyDescent="0.45">
      <c r="A53" t="s">
        <v>37</v>
      </c>
      <c r="B53" t="s">
        <v>41</v>
      </c>
      <c r="C53" t="s">
        <v>279</v>
      </c>
      <c r="D53" t="s">
        <v>364</v>
      </c>
      <c r="E53" t="s">
        <v>461</v>
      </c>
      <c r="G53">
        <v>45772710</v>
      </c>
      <c r="H53" s="3" t="s">
        <v>465</v>
      </c>
    </row>
    <row r="54" spans="1:9" ht="28.5" x14ac:dyDescent="0.45">
      <c r="A54" t="s">
        <v>37</v>
      </c>
      <c r="B54" t="s">
        <v>41</v>
      </c>
      <c r="C54" t="s">
        <v>279</v>
      </c>
      <c r="D54" t="s">
        <v>364</v>
      </c>
      <c r="E54" t="s">
        <v>462</v>
      </c>
      <c r="G54">
        <v>45766906</v>
      </c>
      <c r="H54" s="3" t="s">
        <v>466</v>
      </c>
    </row>
    <row r="55" spans="1:9" x14ac:dyDescent="0.45">
      <c r="A55" t="s">
        <v>37</v>
      </c>
      <c r="B55" t="s">
        <v>41</v>
      </c>
      <c r="C55" t="s">
        <v>279</v>
      </c>
      <c r="D55" t="s">
        <v>364</v>
      </c>
      <c r="E55" t="s">
        <v>308</v>
      </c>
      <c r="G55">
        <v>0</v>
      </c>
      <c r="H55" s="3" t="s">
        <v>275</v>
      </c>
      <c r="I55" t="s">
        <v>464</v>
      </c>
    </row>
  </sheetData>
  <autoFilter ref="A1:D1" xr:uid="{79760AD8-0263-4F46-A315-35B294EEA576}"/>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Button 1">
              <controlPr defaultSize="0" print="0" autoFill="0" autoPict="0" macro="[0]!CheckForMappingsClick">
                <anchor moveWithCells="1" sizeWithCells="1">
                  <from>
                    <xdr:col>5</xdr:col>
                    <xdr:colOff>990600</xdr:colOff>
                    <xdr:row>0</xdr:row>
                    <xdr:rowOff>61913</xdr:rowOff>
                  </from>
                  <to>
                    <xdr:col>7</xdr:col>
                    <xdr:colOff>442913</xdr:colOff>
                    <xdr:row>0</xdr:row>
                    <xdr:rowOff>319088</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68780-59CE-461B-B056-8DEE7F80230A}">
  <sheetPr codeName="Sheet3"/>
  <dimension ref="A1:I29"/>
  <sheetViews>
    <sheetView workbookViewId="0">
      <selection activeCell="A10" sqref="A10"/>
    </sheetView>
  </sheetViews>
  <sheetFormatPr defaultColWidth="8.796875" defaultRowHeight="14.25" x14ac:dyDescent="0.45"/>
  <cols>
    <col min="1" max="1" width="32.1328125" customWidth="1"/>
    <col min="2" max="2" width="25.796875" customWidth="1"/>
    <col min="3" max="3" width="24.1328125" customWidth="1"/>
    <col min="4" max="4" width="88.796875" style="3" customWidth="1"/>
    <col min="5" max="5" width="38.46484375" customWidth="1"/>
  </cols>
  <sheetData>
    <row r="1" spans="1:9" x14ac:dyDescent="0.45">
      <c r="A1" s="1" t="s">
        <v>22</v>
      </c>
      <c r="B1" t="s">
        <v>23</v>
      </c>
    </row>
    <row r="2" spans="1:9" ht="33" customHeight="1" x14ac:dyDescent="0.45">
      <c r="A2" s="4" t="s">
        <v>24</v>
      </c>
      <c r="B2" s="101" t="s">
        <v>25</v>
      </c>
      <c r="C2" s="101"/>
      <c r="D2" s="101"/>
      <c r="E2" s="101"/>
      <c r="F2" s="101"/>
      <c r="G2" s="101"/>
      <c r="H2" s="101"/>
      <c r="I2" s="101"/>
    </row>
    <row r="3" spans="1:9" x14ac:dyDescent="0.45">
      <c r="A3" s="5" t="s">
        <v>26</v>
      </c>
      <c r="B3" s="102" t="s">
        <v>233</v>
      </c>
      <c r="C3" s="102"/>
      <c r="D3" s="102"/>
      <c r="E3" s="102"/>
      <c r="F3" s="102"/>
      <c r="G3" s="102"/>
      <c r="H3" s="102"/>
      <c r="I3" s="102"/>
    </row>
    <row r="4" spans="1:9" x14ac:dyDescent="0.45">
      <c r="A4" s="6"/>
    </row>
    <row r="5" spans="1:9" x14ac:dyDescent="0.45">
      <c r="A5" s="1" t="s">
        <v>27</v>
      </c>
    </row>
    <row r="8" spans="1:9" x14ac:dyDescent="0.45">
      <c r="A8" s="5" t="s">
        <v>28</v>
      </c>
    </row>
    <row r="10" spans="1:9" ht="15.75" customHeight="1" x14ac:dyDescent="0.45">
      <c r="A10" s="6"/>
    </row>
    <row r="11" spans="1:9" s="1" customFormat="1" x14ac:dyDescent="0.45">
      <c r="A11" s="1" t="s">
        <v>0</v>
      </c>
      <c r="B11" s="1" t="s">
        <v>1</v>
      </c>
      <c r="C11" s="1" t="s">
        <v>2</v>
      </c>
      <c r="D11" s="2" t="s">
        <v>3</v>
      </c>
    </row>
    <row r="12" spans="1:9" s="1" customFormat="1" x14ac:dyDescent="0.45">
      <c r="A12" s="76" t="s">
        <v>4</v>
      </c>
      <c r="B12" t="s">
        <v>279</v>
      </c>
      <c r="C12" t="s">
        <v>358</v>
      </c>
      <c r="D12" s="3"/>
    </row>
    <row r="13" spans="1:9" s="1" customFormat="1" x14ac:dyDescent="0.45">
      <c r="A13" t="s">
        <v>5</v>
      </c>
      <c r="B13"/>
      <c r="C13"/>
      <c r="D13" s="3"/>
    </row>
    <row r="14" spans="1:9" s="1" customFormat="1" x14ac:dyDescent="0.45">
      <c r="A14" s="29" t="s">
        <v>6</v>
      </c>
      <c r="B14"/>
      <c r="C14"/>
      <c r="D14" s="3"/>
    </row>
    <row r="15" spans="1:9" s="1" customFormat="1" x14ac:dyDescent="0.45">
      <c r="A15" t="s">
        <v>7</v>
      </c>
      <c r="B15"/>
      <c r="C15"/>
      <c r="D15" s="3"/>
    </row>
    <row r="16" spans="1:9" s="1" customFormat="1" x14ac:dyDescent="0.45">
      <c r="A16" t="s">
        <v>8</v>
      </c>
      <c r="B16"/>
      <c r="C16"/>
      <c r="D16" s="3"/>
    </row>
    <row r="17" spans="1:5" s="1" customFormat="1" x14ac:dyDescent="0.45">
      <c r="A17" t="s">
        <v>9</v>
      </c>
      <c r="B17"/>
      <c r="C17"/>
      <c r="D17" s="3"/>
    </row>
    <row r="18" spans="1:5" x14ac:dyDescent="0.45">
      <c r="A18" s="74" t="s">
        <v>10</v>
      </c>
      <c r="B18" t="s">
        <v>279</v>
      </c>
      <c r="C18" t="s">
        <v>270</v>
      </c>
      <c r="D18" s="3" t="s">
        <v>273</v>
      </c>
    </row>
    <row r="19" spans="1:5" x14ac:dyDescent="0.45">
      <c r="A19" t="s">
        <v>11</v>
      </c>
    </row>
    <row r="20" spans="1:5" x14ac:dyDescent="0.45">
      <c r="A20" s="74" t="s">
        <v>12</v>
      </c>
      <c r="B20" t="s">
        <v>279</v>
      </c>
      <c r="C20" t="s">
        <v>270</v>
      </c>
    </row>
    <row r="21" spans="1:5" x14ac:dyDescent="0.45">
      <c r="A21" t="s">
        <v>13</v>
      </c>
      <c r="E21" s="3"/>
    </row>
    <row r="22" spans="1:5" x14ac:dyDescent="0.45">
      <c r="A22" t="s">
        <v>14</v>
      </c>
    </row>
    <row r="23" spans="1:5" x14ac:dyDescent="0.45">
      <c r="A23" t="s">
        <v>15</v>
      </c>
    </row>
    <row r="24" spans="1:5" x14ac:dyDescent="0.45">
      <c r="A24" t="s">
        <v>16</v>
      </c>
    </row>
    <row r="25" spans="1:5" x14ac:dyDescent="0.45">
      <c r="A25" t="s">
        <v>17</v>
      </c>
    </row>
    <row r="26" spans="1:5" x14ac:dyDescent="0.45">
      <c r="A26" t="s">
        <v>18</v>
      </c>
    </row>
    <row r="27" spans="1:5" x14ac:dyDescent="0.45">
      <c r="A27" t="s">
        <v>19</v>
      </c>
    </row>
    <row r="28" spans="1:5" x14ac:dyDescent="0.45">
      <c r="A28" t="s">
        <v>20</v>
      </c>
    </row>
    <row r="29" spans="1:5" x14ac:dyDescent="0.45">
      <c r="A29" t="s">
        <v>21</v>
      </c>
    </row>
  </sheetData>
  <mergeCells count="2">
    <mergeCell ref="B2:I2"/>
    <mergeCell ref="B3:I3"/>
  </mergeCells>
  <hyperlinks>
    <hyperlink ref="B3" r:id="rId1" location="PERSON" xr:uid="{6700C775-7D4A-47C2-BAC4-9AF511EE8955}"/>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8122-5722-4FFA-B3CF-B6A8081D2E85}">
  <sheetPr codeName="Sheet6"/>
  <dimension ref="A1:I16"/>
  <sheetViews>
    <sheetView workbookViewId="0">
      <selection activeCell="D18" sqref="D18"/>
    </sheetView>
  </sheetViews>
  <sheetFormatPr defaultColWidth="8.796875" defaultRowHeight="14.25" x14ac:dyDescent="0.45"/>
  <cols>
    <col min="1" max="1" width="28.46484375" bestFit="1" customWidth="1"/>
    <col min="2" max="2" width="12.46484375" bestFit="1" customWidth="1"/>
    <col min="3" max="3" width="20.1328125" customWidth="1"/>
    <col min="4" max="4" width="28.46484375" customWidth="1"/>
  </cols>
  <sheetData>
    <row r="1" spans="1:9" x14ac:dyDescent="0.45">
      <c r="A1" t="s">
        <v>36</v>
      </c>
      <c r="B1" t="s">
        <v>70</v>
      </c>
    </row>
    <row r="2" spans="1:9" ht="61.5" customHeight="1" x14ac:dyDescent="0.45">
      <c r="A2" s="4" t="s">
        <v>24</v>
      </c>
      <c r="B2" s="101" t="s">
        <v>71</v>
      </c>
      <c r="C2" s="101"/>
      <c r="D2" s="101"/>
      <c r="E2" s="101"/>
      <c r="F2" s="101"/>
      <c r="G2" s="101"/>
      <c r="H2" s="101"/>
      <c r="I2" s="101"/>
    </row>
    <row r="3" spans="1:9" x14ac:dyDescent="0.45">
      <c r="A3" s="5" t="s">
        <v>26</v>
      </c>
      <c r="B3" s="102" t="s">
        <v>234</v>
      </c>
      <c r="C3" s="102"/>
      <c r="D3" s="102"/>
      <c r="E3" s="102"/>
      <c r="F3" s="102"/>
      <c r="G3" s="102"/>
      <c r="H3" s="102"/>
      <c r="I3" s="102"/>
    </row>
    <row r="4" spans="1:9" x14ac:dyDescent="0.45">
      <c r="A4" s="6"/>
      <c r="D4" s="3"/>
    </row>
    <row r="5" spans="1:9" x14ac:dyDescent="0.45">
      <c r="A5" s="1" t="s">
        <v>27</v>
      </c>
      <c r="D5" s="3"/>
    </row>
    <row r="6" spans="1:9" x14ac:dyDescent="0.45">
      <c r="D6" s="3"/>
    </row>
    <row r="7" spans="1:9" x14ac:dyDescent="0.45">
      <c r="D7" s="3"/>
    </row>
    <row r="8" spans="1:9" x14ac:dyDescent="0.45">
      <c r="A8" s="5" t="s">
        <v>28</v>
      </c>
      <c r="D8" s="3"/>
    </row>
    <row r="9" spans="1:9" x14ac:dyDescent="0.45">
      <c r="D9" s="3"/>
    </row>
    <row r="10" spans="1:9" x14ac:dyDescent="0.45">
      <c r="A10" s="6"/>
      <c r="D10" s="3"/>
    </row>
    <row r="11" spans="1:9" x14ac:dyDescent="0.45">
      <c r="A11" s="1" t="s">
        <v>0</v>
      </c>
      <c r="B11" s="1" t="s">
        <v>1</v>
      </c>
      <c r="C11" s="1" t="s">
        <v>2</v>
      </c>
      <c r="D11" s="2" t="s">
        <v>3</v>
      </c>
      <c r="E11" s="1" t="s">
        <v>39</v>
      </c>
      <c r="F11" s="1"/>
      <c r="G11" s="1"/>
      <c r="H11" s="1"/>
      <c r="I11" s="1"/>
    </row>
    <row r="12" spans="1:9" x14ac:dyDescent="0.45">
      <c r="A12" t="s">
        <v>72</v>
      </c>
    </row>
    <row r="13" spans="1:9" x14ac:dyDescent="0.45">
      <c r="A13" t="s">
        <v>4</v>
      </c>
    </row>
    <row r="14" spans="1:9" x14ac:dyDescent="0.45">
      <c r="A14" t="s">
        <v>73</v>
      </c>
    </row>
    <row r="15" spans="1:9" x14ac:dyDescent="0.45">
      <c r="A15" t="s">
        <v>74</v>
      </c>
    </row>
    <row r="16" spans="1:9" x14ac:dyDescent="0.45">
      <c r="A16" t="s">
        <v>75</v>
      </c>
    </row>
  </sheetData>
  <mergeCells count="2">
    <mergeCell ref="B2:I2"/>
    <mergeCell ref="B3:I3"/>
  </mergeCells>
  <hyperlinks>
    <hyperlink ref="B3" r:id="rId1" location="OBSERVATION_PERIOD" xr:uid="{71E7A194-0018-4888-815D-85F392ECE84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ECBF9-7421-45B3-974A-92B98DED1F44}">
  <sheetPr codeName="Sheet7"/>
  <dimension ref="A1:O36"/>
  <sheetViews>
    <sheetView topLeftCell="A7" workbookViewId="0">
      <selection activeCell="D38" sqref="D38"/>
    </sheetView>
  </sheetViews>
  <sheetFormatPr defaultColWidth="8.796875" defaultRowHeight="14.25" x14ac:dyDescent="0.45"/>
  <cols>
    <col min="1" max="1" width="28.46484375" bestFit="1" customWidth="1"/>
    <col min="2" max="2" width="18.46484375" bestFit="1" customWidth="1"/>
    <col min="3" max="3" width="28.796875" bestFit="1" customWidth="1"/>
    <col min="4" max="4" width="54.46484375" style="3" bestFit="1" customWidth="1"/>
    <col min="5" max="5" width="27.46484375" style="3" bestFit="1" customWidth="1"/>
    <col min="6" max="6" width="30.46484375" bestFit="1" customWidth="1"/>
    <col min="7" max="7" width="38" bestFit="1" customWidth="1"/>
    <col min="8" max="8" width="19.1328125" bestFit="1" customWidth="1"/>
    <col min="9" max="9" width="14.46484375" bestFit="1" customWidth="1"/>
    <col min="10" max="10" width="18.46484375" bestFit="1" customWidth="1"/>
    <col min="11" max="11" width="20.46484375" bestFit="1" customWidth="1"/>
    <col min="12" max="13" width="11.46484375" bestFit="1" customWidth="1"/>
    <col min="14" max="14" width="27.46484375" bestFit="1" customWidth="1"/>
    <col min="15" max="15" width="22.46484375" bestFit="1" customWidth="1"/>
    <col min="16" max="16" width="23.46484375" bestFit="1" customWidth="1"/>
    <col min="17" max="17" width="25.46484375" bestFit="1" customWidth="1"/>
    <col min="18" max="18" width="28.46484375" bestFit="1" customWidth="1"/>
  </cols>
  <sheetData>
    <row r="1" spans="1:15" x14ac:dyDescent="0.45">
      <c r="A1" s="1" t="s">
        <v>36</v>
      </c>
      <c r="B1" t="s">
        <v>54</v>
      </c>
    </row>
    <row r="2" spans="1:15" ht="62.25" customHeight="1" x14ac:dyDescent="0.45">
      <c r="A2" s="4" t="s">
        <v>24</v>
      </c>
      <c r="B2" s="101" t="s">
        <v>55</v>
      </c>
      <c r="C2" s="101"/>
      <c r="D2" s="101"/>
      <c r="E2" s="101"/>
      <c r="F2" s="101"/>
      <c r="G2" s="101"/>
      <c r="H2" s="101"/>
      <c r="I2" s="101"/>
      <c r="J2" s="101"/>
      <c r="K2" s="101"/>
      <c r="L2" s="101"/>
      <c r="M2" s="101"/>
      <c r="N2" s="101"/>
      <c r="O2" s="101"/>
    </row>
    <row r="3" spans="1:15" x14ac:dyDescent="0.45">
      <c r="A3" s="5" t="s">
        <v>26</v>
      </c>
      <c r="B3" s="102" t="s">
        <v>216</v>
      </c>
      <c r="C3" s="102"/>
      <c r="D3" s="102"/>
      <c r="E3" s="102"/>
      <c r="F3" s="102"/>
      <c r="G3" s="102"/>
      <c r="H3" s="102"/>
      <c r="I3" s="102"/>
      <c r="J3" s="102"/>
      <c r="K3" s="102"/>
    </row>
    <row r="4" spans="1:15" x14ac:dyDescent="0.45">
      <c r="A4" s="6"/>
    </row>
    <row r="5" spans="1:15" x14ac:dyDescent="0.45">
      <c r="A5" s="1" t="s">
        <v>27</v>
      </c>
    </row>
    <row r="8" spans="1:15" x14ac:dyDescent="0.45">
      <c r="A8" s="5" t="s">
        <v>28</v>
      </c>
    </row>
    <row r="10" spans="1:15" x14ac:dyDescent="0.45">
      <c r="A10" s="6"/>
    </row>
    <row r="11" spans="1:15" ht="17.25" customHeight="1" x14ac:dyDescent="0.45">
      <c r="A11" s="1" t="s">
        <v>0</v>
      </c>
      <c r="B11" s="1" t="s">
        <v>1</v>
      </c>
      <c r="C11" s="1" t="s">
        <v>2</v>
      </c>
      <c r="D11" s="2" t="s">
        <v>3</v>
      </c>
      <c r="E11" s="2" t="s">
        <v>39</v>
      </c>
      <c r="F11" s="1"/>
      <c r="G11" s="1"/>
      <c r="H11" s="1"/>
      <c r="I11" s="1"/>
      <c r="J11" s="1"/>
      <c r="K11" s="1"/>
    </row>
    <row r="12" spans="1:15" x14ac:dyDescent="0.45">
      <c r="A12" t="s">
        <v>52</v>
      </c>
      <c r="D12" s="3" t="s">
        <v>440</v>
      </c>
    </row>
    <row r="13" spans="1:15" x14ac:dyDescent="0.45">
      <c r="A13" t="s">
        <v>4</v>
      </c>
      <c r="B13" t="s">
        <v>279</v>
      </c>
      <c r="C13" t="s">
        <v>358</v>
      </c>
    </row>
    <row r="14" spans="1:15" x14ac:dyDescent="0.45">
      <c r="A14" s="29" t="s">
        <v>56</v>
      </c>
      <c r="F14" s="8"/>
      <c r="G14" s="3"/>
    </row>
    <row r="15" spans="1:15" x14ac:dyDescent="0.45">
      <c r="A15" s="29" t="s">
        <v>57</v>
      </c>
      <c r="F15" s="3"/>
    </row>
    <row r="16" spans="1:15" x14ac:dyDescent="0.45">
      <c r="A16" s="29" t="s">
        <v>58</v>
      </c>
      <c r="F16" s="3"/>
    </row>
    <row r="17" spans="1:10" x14ac:dyDescent="0.45">
      <c r="A17" t="s">
        <v>59</v>
      </c>
      <c r="B17" t="s">
        <v>279</v>
      </c>
      <c r="C17" t="s">
        <v>359</v>
      </c>
      <c r="F17" s="3"/>
    </row>
    <row r="18" spans="1:10" x14ac:dyDescent="0.45">
      <c r="A18" t="s">
        <v>60</v>
      </c>
      <c r="B18" t="s">
        <v>279</v>
      </c>
      <c r="C18" t="s">
        <v>359</v>
      </c>
    </row>
    <row r="19" spans="1:10" x14ac:dyDescent="0.45">
      <c r="A19" t="s">
        <v>61</v>
      </c>
      <c r="B19" t="s">
        <v>279</v>
      </c>
      <c r="C19" t="s">
        <v>360</v>
      </c>
    </row>
    <row r="20" spans="1:10" x14ac:dyDescent="0.45">
      <c r="A20" t="s">
        <v>62</v>
      </c>
      <c r="B20" t="s">
        <v>279</v>
      </c>
      <c r="C20" t="s">
        <v>360</v>
      </c>
    </row>
    <row r="21" spans="1:10" s="9" customFormat="1" x14ac:dyDescent="0.45">
      <c r="A21" s="29" t="s">
        <v>63</v>
      </c>
      <c r="B21"/>
      <c r="C21"/>
      <c r="D21"/>
      <c r="E21"/>
      <c r="F21"/>
      <c r="G21"/>
      <c r="H21"/>
      <c r="I21"/>
      <c r="J21"/>
    </row>
    <row r="22" spans="1:10" x14ac:dyDescent="0.45">
      <c r="A22" t="s">
        <v>18</v>
      </c>
    </row>
    <row r="23" spans="1:10" x14ac:dyDescent="0.45">
      <c r="A23" t="s">
        <v>16</v>
      </c>
      <c r="B23" t="s">
        <v>279</v>
      </c>
      <c r="C23" t="s">
        <v>362</v>
      </c>
    </row>
    <row r="24" spans="1:10" x14ac:dyDescent="0.45">
      <c r="A24" s="29" t="s">
        <v>64</v>
      </c>
      <c r="B24" t="s">
        <v>279</v>
      </c>
      <c r="C24" t="s">
        <v>302</v>
      </c>
      <c r="D24" s="3" t="s">
        <v>273</v>
      </c>
    </row>
    <row r="25" spans="1:10" x14ac:dyDescent="0.45">
      <c r="A25" t="s">
        <v>65</v>
      </c>
      <c r="B25" t="s">
        <v>279</v>
      </c>
      <c r="C25" t="s">
        <v>302</v>
      </c>
    </row>
    <row r="26" spans="1:10" x14ac:dyDescent="0.45">
      <c r="A26" t="s">
        <v>66</v>
      </c>
      <c r="B26" t="s">
        <v>279</v>
      </c>
      <c r="C26" t="s">
        <v>309</v>
      </c>
      <c r="D26" s="3" t="s">
        <v>273</v>
      </c>
    </row>
    <row r="27" spans="1:10" x14ac:dyDescent="0.45">
      <c r="A27" t="s">
        <v>67</v>
      </c>
      <c r="B27" t="s">
        <v>279</v>
      </c>
      <c r="C27" t="s">
        <v>309</v>
      </c>
    </row>
    <row r="28" spans="1:10" x14ac:dyDescent="0.45">
      <c r="A28" t="s">
        <v>68</v>
      </c>
    </row>
    <row r="30" spans="1:10" x14ac:dyDescent="0.45">
      <c r="D30"/>
      <c r="E30"/>
    </row>
    <row r="31" spans="1:10" s="1" customFormat="1" x14ac:dyDescent="0.45"/>
    <row r="32" spans="1:10" s="1" customFormat="1" x14ac:dyDescent="0.45"/>
    <row r="33" spans="4:5" x14ac:dyDescent="0.45">
      <c r="D33"/>
      <c r="E33"/>
    </row>
    <row r="34" spans="4:5" x14ac:dyDescent="0.45">
      <c r="D34"/>
      <c r="E34"/>
    </row>
    <row r="35" spans="4:5" x14ac:dyDescent="0.45">
      <c r="D35"/>
      <c r="E35"/>
    </row>
    <row r="36" spans="4:5" x14ac:dyDescent="0.45">
      <c r="D36"/>
      <c r="E36"/>
    </row>
  </sheetData>
  <mergeCells count="2">
    <mergeCell ref="B2:O2"/>
    <mergeCell ref="B3:K3"/>
  </mergeCells>
  <hyperlinks>
    <hyperlink ref="B3" r:id="rId1" location="VISIT_OCCURRENCE" display="https://ohdsi.github.io/CommonDataModel/cdm531.html#VISIT_OCCURRENCE" xr:uid="{2DEAB29C-5CD6-4300-B588-070A75D6A112}"/>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06CE5-30E6-4408-AFF7-3A666CCD9907}">
  <sheetPr codeName="Sheet9"/>
  <dimension ref="A1:O34"/>
  <sheetViews>
    <sheetView workbookViewId="0">
      <selection activeCell="C25" sqref="C25"/>
    </sheetView>
  </sheetViews>
  <sheetFormatPr defaultColWidth="8.796875" defaultRowHeight="14.25" x14ac:dyDescent="0.45"/>
  <cols>
    <col min="1" max="1" width="26" bestFit="1" customWidth="1"/>
    <col min="2" max="2" width="33.46484375" bestFit="1" customWidth="1"/>
    <col min="3" max="3" width="26.46484375" bestFit="1" customWidth="1"/>
    <col min="4" max="4" width="143.33203125" customWidth="1"/>
    <col min="5" max="5" width="37.796875" customWidth="1"/>
  </cols>
  <sheetData>
    <row r="1" spans="1:15" x14ac:dyDescent="0.45">
      <c r="A1" s="1" t="s">
        <v>36</v>
      </c>
      <c r="B1" t="s">
        <v>76</v>
      </c>
      <c r="D1" s="3"/>
      <c r="E1" s="3"/>
    </row>
    <row r="2" spans="1:15" ht="67.25" customHeight="1" x14ac:dyDescent="0.45">
      <c r="A2" s="4" t="s">
        <v>24</v>
      </c>
      <c r="B2" s="101" t="s">
        <v>77</v>
      </c>
      <c r="C2" s="101"/>
      <c r="D2" s="101"/>
      <c r="E2" s="101"/>
      <c r="F2" s="101"/>
      <c r="G2" s="101"/>
      <c r="H2" s="101"/>
      <c r="I2" s="101"/>
      <c r="J2" s="101"/>
      <c r="K2" s="101"/>
      <c r="L2" s="101"/>
      <c r="M2" s="101"/>
      <c r="N2" s="101"/>
      <c r="O2" s="101"/>
    </row>
    <row r="3" spans="1:15" x14ac:dyDescent="0.45">
      <c r="A3" s="5" t="s">
        <v>26</v>
      </c>
      <c r="B3" s="102" t="s">
        <v>216</v>
      </c>
      <c r="C3" s="102"/>
      <c r="D3" s="102"/>
      <c r="E3" s="102"/>
      <c r="F3" s="102"/>
      <c r="G3" s="102"/>
      <c r="H3" s="102"/>
      <c r="I3" s="102"/>
      <c r="J3" s="102"/>
      <c r="K3" s="102"/>
    </row>
    <row r="4" spans="1:15" x14ac:dyDescent="0.45">
      <c r="A4" s="6"/>
      <c r="D4" s="3"/>
      <c r="E4" s="3"/>
    </row>
    <row r="5" spans="1:15" x14ac:dyDescent="0.45">
      <c r="A5" s="1" t="s">
        <v>27</v>
      </c>
      <c r="D5" s="3"/>
      <c r="E5" s="3"/>
    </row>
    <row r="6" spans="1:15" x14ac:dyDescent="0.45">
      <c r="D6" s="3"/>
      <c r="E6" s="3"/>
    </row>
    <row r="7" spans="1:15" x14ac:dyDescent="0.45">
      <c r="D7" s="3"/>
      <c r="E7" s="3"/>
    </row>
    <row r="8" spans="1:15" x14ac:dyDescent="0.45">
      <c r="A8" s="5" t="s">
        <v>28</v>
      </c>
      <c r="D8" s="3"/>
      <c r="E8" s="3"/>
    </row>
    <row r="9" spans="1:15" x14ac:dyDescent="0.45">
      <c r="D9" s="3"/>
      <c r="E9" s="3"/>
    </row>
    <row r="10" spans="1:15" x14ac:dyDescent="0.45">
      <c r="A10" s="6"/>
      <c r="D10" s="3"/>
      <c r="E10" s="3"/>
    </row>
    <row r="11" spans="1:15" x14ac:dyDescent="0.45">
      <c r="A11" s="1" t="s">
        <v>0</v>
      </c>
      <c r="B11" s="1" t="s">
        <v>1</v>
      </c>
      <c r="C11" s="1" t="s">
        <v>2</v>
      </c>
      <c r="D11" s="2" t="s">
        <v>3</v>
      </c>
      <c r="E11" s="2" t="s">
        <v>39</v>
      </c>
      <c r="F11" s="1"/>
      <c r="G11" s="1"/>
      <c r="H11" s="1"/>
      <c r="I11" s="1"/>
      <c r="J11" s="1"/>
      <c r="K11" s="1"/>
    </row>
    <row r="12" spans="1:15" x14ac:dyDescent="0.45">
      <c r="A12" s="10" t="s">
        <v>53</v>
      </c>
      <c r="C12" s="3"/>
    </row>
    <row r="13" spans="1:15" x14ac:dyDescent="0.45">
      <c r="A13" s="10" t="s">
        <v>4</v>
      </c>
      <c r="D13" s="3"/>
    </row>
    <row r="14" spans="1:15" x14ac:dyDescent="0.45">
      <c r="A14" s="10" t="s">
        <v>78</v>
      </c>
      <c r="D14" s="3"/>
    </row>
    <row r="15" spans="1:15" x14ac:dyDescent="0.45">
      <c r="A15" s="10" t="s">
        <v>79</v>
      </c>
    </row>
    <row r="16" spans="1:15" x14ac:dyDescent="0.45">
      <c r="A16" s="10" t="s">
        <v>80</v>
      </c>
      <c r="C16" s="3"/>
      <c r="D16" s="3"/>
    </row>
    <row r="17" spans="1:5" x14ac:dyDescent="0.45">
      <c r="A17" s="10" t="s">
        <v>81</v>
      </c>
    </row>
    <row r="18" spans="1:5" x14ac:dyDescent="0.45">
      <c r="A18" s="10" t="s">
        <v>82</v>
      </c>
      <c r="C18" s="3"/>
      <c r="D18" s="3"/>
    </row>
    <row r="19" spans="1:5" x14ac:dyDescent="0.45">
      <c r="A19" s="10" t="s">
        <v>83</v>
      </c>
      <c r="D19" s="3"/>
    </row>
    <row r="20" spans="1:5" x14ac:dyDescent="0.45">
      <c r="A20" s="10" t="s">
        <v>18</v>
      </c>
      <c r="D20" s="3"/>
    </row>
    <row r="21" spans="1:5" x14ac:dyDescent="0.45">
      <c r="A21" t="s">
        <v>16</v>
      </c>
      <c r="D21" s="3"/>
      <c r="E21" s="3"/>
    </row>
    <row r="22" spans="1:5" x14ac:dyDescent="0.45">
      <c r="A22" t="s">
        <v>84</v>
      </c>
    </row>
    <row r="23" spans="1:5" x14ac:dyDescent="0.45">
      <c r="A23" t="s">
        <v>85</v>
      </c>
    </row>
    <row r="24" spans="1:5" x14ac:dyDescent="0.45">
      <c r="A24" t="s">
        <v>64</v>
      </c>
    </row>
    <row r="25" spans="1:5" x14ac:dyDescent="0.45">
      <c r="A25" t="s">
        <v>65</v>
      </c>
    </row>
    <row r="26" spans="1:5" x14ac:dyDescent="0.45">
      <c r="A26" t="s">
        <v>67</v>
      </c>
    </row>
    <row r="27" spans="1:5" x14ac:dyDescent="0.45">
      <c r="A27" t="s">
        <v>66</v>
      </c>
    </row>
    <row r="28" spans="1:5" x14ac:dyDescent="0.45">
      <c r="A28" t="s">
        <v>86</v>
      </c>
    </row>
    <row r="29" spans="1:5" x14ac:dyDescent="0.45">
      <c r="A29" t="s">
        <v>87</v>
      </c>
    </row>
    <row r="30" spans="1:5" x14ac:dyDescent="0.45">
      <c r="A30" s="10" t="s">
        <v>52</v>
      </c>
      <c r="C30" s="3"/>
      <c r="D30" s="3"/>
    </row>
    <row r="34" spans="4:4" x14ac:dyDescent="0.45">
      <c r="D34" t="s">
        <v>88</v>
      </c>
    </row>
  </sheetData>
  <autoFilter ref="A11:F30" xr:uid="{A2620103-5905-4A3C-BAB4-40831DB6DD97}"/>
  <mergeCells count="2">
    <mergeCell ref="B2:O2"/>
    <mergeCell ref="B3:K3"/>
  </mergeCells>
  <hyperlinks>
    <hyperlink ref="B3" r:id="rId1" location="VISIT_OCCURRENCE" display="https://ohdsi.github.io/CommonDataModel/cdm531.html#VISIT_OCCURRENCE" xr:uid="{96E44C57-0071-4120-B903-B7FAE3003E7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FDB46-790C-4567-A857-7EBB9FE04C91}">
  <sheetPr codeName="Sheet8"/>
  <dimension ref="A1:J50"/>
  <sheetViews>
    <sheetView topLeftCell="A8" zoomScaleNormal="100" workbookViewId="0">
      <selection activeCell="D38" sqref="D38"/>
    </sheetView>
  </sheetViews>
  <sheetFormatPr defaultColWidth="8.796875" defaultRowHeight="14.25" x14ac:dyDescent="0.45"/>
  <cols>
    <col min="1" max="1" width="28.796875" customWidth="1"/>
    <col min="2" max="2" width="26.796875" customWidth="1"/>
    <col min="3" max="3" width="34.796875" bestFit="1" customWidth="1"/>
    <col min="4" max="4" width="58.796875" customWidth="1"/>
    <col min="5" max="5" width="68.46484375" customWidth="1"/>
    <col min="6" max="6" width="28.46484375" customWidth="1"/>
  </cols>
  <sheetData>
    <row r="1" spans="1:10" x14ac:dyDescent="0.45">
      <c r="A1" t="s">
        <v>36</v>
      </c>
      <c r="B1" t="s">
        <v>37</v>
      </c>
    </row>
    <row r="2" spans="1:10" ht="61.5" customHeight="1" x14ac:dyDescent="0.45">
      <c r="A2" s="4" t="s">
        <v>24</v>
      </c>
      <c r="B2" s="101" t="s">
        <v>38</v>
      </c>
      <c r="C2" s="101"/>
      <c r="D2" s="101"/>
      <c r="E2" s="101"/>
      <c r="F2" s="101"/>
      <c r="G2" s="101"/>
      <c r="H2" s="101"/>
      <c r="I2" s="101"/>
      <c r="J2" s="101"/>
    </row>
    <row r="3" spans="1:10" x14ac:dyDescent="0.45">
      <c r="A3" s="5" t="s">
        <v>26</v>
      </c>
      <c r="B3" s="102" t="s">
        <v>370</v>
      </c>
      <c r="C3" s="102"/>
      <c r="D3" s="102"/>
      <c r="E3" s="102"/>
      <c r="F3" s="102"/>
      <c r="G3" s="102"/>
      <c r="H3" s="102"/>
      <c r="I3" s="102"/>
      <c r="J3" s="102"/>
    </row>
    <row r="4" spans="1:10" x14ac:dyDescent="0.45">
      <c r="A4" s="6"/>
      <c r="D4" s="3"/>
    </row>
    <row r="5" spans="1:10" x14ac:dyDescent="0.45">
      <c r="A5" s="1" t="s">
        <v>27</v>
      </c>
      <c r="D5" s="3"/>
    </row>
    <row r="6" spans="1:10" x14ac:dyDescent="0.45">
      <c r="D6" s="3"/>
    </row>
    <row r="7" spans="1:10" x14ac:dyDescent="0.45">
      <c r="D7" s="3"/>
    </row>
    <row r="8" spans="1:10" x14ac:dyDescent="0.45">
      <c r="A8" s="5" t="s">
        <v>28</v>
      </c>
      <c r="D8" s="3"/>
    </row>
    <row r="9" spans="1:10" x14ac:dyDescent="0.45">
      <c r="D9" s="3"/>
    </row>
    <row r="10" spans="1:10" x14ac:dyDescent="0.45">
      <c r="A10" s="6"/>
      <c r="D10" s="3"/>
    </row>
    <row r="11" spans="1:10" x14ac:dyDescent="0.45">
      <c r="A11" s="1" t="s">
        <v>0</v>
      </c>
      <c r="B11" s="1" t="s">
        <v>1</v>
      </c>
      <c r="C11" s="1" t="s">
        <v>2</v>
      </c>
      <c r="D11" s="2" t="s">
        <v>3</v>
      </c>
      <c r="E11" s="1" t="s">
        <v>39</v>
      </c>
      <c r="F11" s="1"/>
      <c r="G11" s="1"/>
      <c r="H11" s="1"/>
      <c r="I11" s="1"/>
      <c r="J11" s="1"/>
    </row>
    <row r="12" spans="1:10" x14ac:dyDescent="0.45">
      <c r="A12" t="s">
        <v>40</v>
      </c>
      <c r="D12" s="3"/>
    </row>
    <row r="13" spans="1:10" x14ac:dyDescent="0.45">
      <c r="A13" t="s">
        <v>4</v>
      </c>
      <c r="B13" t="s">
        <v>279</v>
      </c>
      <c r="C13" t="s">
        <v>358</v>
      </c>
    </row>
    <row r="14" spans="1:10" x14ac:dyDescent="0.45">
      <c r="A14" s="103" t="s">
        <v>41</v>
      </c>
      <c r="B14" t="s">
        <v>279</v>
      </c>
      <c r="C14" t="s">
        <v>284</v>
      </c>
      <c r="D14" s="3" t="s">
        <v>273</v>
      </c>
      <c r="F14" s="7"/>
    </row>
    <row r="15" spans="1:10" x14ac:dyDescent="0.45">
      <c r="A15" s="103"/>
      <c r="B15" t="s">
        <v>279</v>
      </c>
      <c r="C15" t="s">
        <v>366</v>
      </c>
      <c r="D15" s="3" t="s">
        <v>371</v>
      </c>
      <c r="F15" s="7"/>
    </row>
    <row r="16" spans="1:10" x14ac:dyDescent="0.45">
      <c r="A16" s="103"/>
      <c r="B16" t="s">
        <v>279</v>
      </c>
      <c r="C16" t="s">
        <v>313</v>
      </c>
      <c r="D16" s="3" t="s">
        <v>273</v>
      </c>
      <c r="F16" s="7"/>
    </row>
    <row r="17" spans="1:6" x14ac:dyDescent="0.45">
      <c r="A17" s="103"/>
      <c r="B17" t="s">
        <v>279</v>
      </c>
      <c r="C17" t="s">
        <v>323</v>
      </c>
      <c r="D17" s="3" t="s">
        <v>273</v>
      </c>
      <c r="F17" s="7"/>
    </row>
    <row r="18" spans="1:6" ht="28.5" x14ac:dyDescent="0.45">
      <c r="A18" s="103"/>
      <c r="B18" t="s">
        <v>279</v>
      </c>
      <c r="C18" t="s">
        <v>364</v>
      </c>
      <c r="D18" s="3" t="s">
        <v>372</v>
      </c>
      <c r="F18" s="7"/>
    </row>
    <row r="19" spans="1:6" x14ac:dyDescent="0.45">
      <c r="A19" s="103"/>
      <c r="B19" t="s">
        <v>279</v>
      </c>
      <c r="C19" t="s">
        <v>309</v>
      </c>
      <c r="D19" s="3" t="s">
        <v>450</v>
      </c>
      <c r="F19" s="7"/>
    </row>
    <row r="20" spans="1:6" x14ac:dyDescent="0.45">
      <c r="A20" s="103"/>
      <c r="B20" t="s">
        <v>279</v>
      </c>
      <c r="C20" t="s">
        <v>329</v>
      </c>
      <c r="D20" s="3" t="s">
        <v>451</v>
      </c>
      <c r="F20" s="7"/>
    </row>
    <row r="21" spans="1:6" x14ac:dyDescent="0.45">
      <c r="A21" s="103" t="s">
        <v>42</v>
      </c>
      <c r="B21" t="s">
        <v>279</v>
      </c>
      <c r="C21" t="s">
        <v>284</v>
      </c>
      <c r="D21" s="3"/>
      <c r="E21" s="3"/>
      <c r="F21" s="7"/>
    </row>
    <row r="22" spans="1:6" x14ac:dyDescent="0.45">
      <c r="A22" s="103"/>
      <c r="B22" t="s">
        <v>279</v>
      </c>
      <c r="C22" t="s">
        <v>366</v>
      </c>
      <c r="D22" s="3"/>
      <c r="E22" s="3"/>
      <c r="F22" s="7"/>
    </row>
    <row r="23" spans="1:6" x14ac:dyDescent="0.45">
      <c r="A23" s="103"/>
      <c r="B23" t="s">
        <v>279</v>
      </c>
      <c r="C23" t="s">
        <v>313</v>
      </c>
      <c r="D23" s="3"/>
      <c r="E23" s="3"/>
      <c r="F23" s="7"/>
    </row>
    <row r="24" spans="1:6" x14ac:dyDescent="0.45">
      <c r="A24" s="103"/>
      <c r="B24" t="s">
        <v>279</v>
      </c>
      <c r="C24" t="s">
        <v>323</v>
      </c>
      <c r="D24" s="3"/>
      <c r="E24" s="3"/>
      <c r="F24" s="7"/>
    </row>
    <row r="25" spans="1:6" x14ac:dyDescent="0.45">
      <c r="A25" s="103"/>
      <c r="B25" t="s">
        <v>279</v>
      </c>
      <c r="C25" t="s">
        <v>364</v>
      </c>
      <c r="D25" s="3"/>
      <c r="E25" s="3"/>
      <c r="F25" s="7"/>
    </row>
    <row r="26" spans="1:6" x14ac:dyDescent="0.45">
      <c r="A26" s="103"/>
      <c r="B26" t="s">
        <v>279</v>
      </c>
      <c r="C26" t="s">
        <v>309</v>
      </c>
      <c r="D26" s="3"/>
      <c r="E26" s="3"/>
      <c r="F26" s="7"/>
    </row>
    <row r="27" spans="1:6" x14ac:dyDescent="0.45">
      <c r="A27" s="103"/>
      <c r="B27" t="s">
        <v>279</v>
      </c>
      <c r="C27" t="s">
        <v>329</v>
      </c>
      <c r="D27" s="3"/>
      <c r="E27" s="3"/>
      <c r="F27" s="7"/>
    </row>
    <row r="28" spans="1:6" x14ac:dyDescent="0.45">
      <c r="A28" t="s">
        <v>43</v>
      </c>
      <c r="F28" s="7"/>
    </row>
    <row r="29" spans="1:6" x14ac:dyDescent="0.45">
      <c r="A29" s="76" t="s">
        <v>44</v>
      </c>
      <c r="B29" t="s">
        <v>279</v>
      </c>
      <c r="C29" t="s">
        <v>359</v>
      </c>
    </row>
    <row r="30" spans="1:6" x14ac:dyDescent="0.45">
      <c r="A30" t="s">
        <v>45</v>
      </c>
      <c r="B30" t="s">
        <v>279</v>
      </c>
      <c r="C30" t="s">
        <v>359</v>
      </c>
    </row>
    <row r="31" spans="1:6" x14ac:dyDescent="0.45">
      <c r="A31" t="s">
        <v>46</v>
      </c>
    </row>
    <row r="32" spans="1:6" x14ac:dyDescent="0.45">
      <c r="A32" t="s">
        <v>47</v>
      </c>
    </row>
    <row r="33" spans="1:6" x14ac:dyDescent="0.45">
      <c r="A33" s="103" t="s">
        <v>48</v>
      </c>
      <c r="B33" t="s">
        <v>279</v>
      </c>
      <c r="C33" t="s">
        <v>284</v>
      </c>
      <c r="D33" t="s">
        <v>139</v>
      </c>
      <c r="F33" s="7"/>
    </row>
    <row r="34" spans="1:6" x14ac:dyDescent="0.45">
      <c r="A34" s="103"/>
      <c r="B34" t="s">
        <v>279</v>
      </c>
      <c r="C34" t="s">
        <v>366</v>
      </c>
      <c r="D34" t="s">
        <v>139</v>
      </c>
      <c r="F34" s="7"/>
    </row>
    <row r="35" spans="1:6" x14ac:dyDescent="0.45">
      <c r="A35" s="103"/>
      <c r="B35" t="s">
        <v>279</v>
      </c>
      <c r="C35" t="s">
        <v>313</v>
      </c>
      <c r="D35" t="s">
        <v>139</v>
      </c>
      <c r="F35" s="7"/>
    </row>
    <row r="36" spans="1:6" x14ac:dyDescent="0.45">
      <c r="A36" s="103"/>
      <c r="B36" t="s">
        <v>279</v>
      </c>
      <c r="C36" t="s">
        <v>323</v>
      </c>
      <c r="D36" t="s">
        <v>139</v>
      </c>
      <c r="F36" s="7"/>
    </row>
    <row r="37" spans="1:6" x14ac:dyDescent="0.45">
      <c r="A37" s="103"/>
      <c r="B37" t="s">
        <v>279</v>
      </c>
      <c r="C37" t="s">
        <v>364</v>
      </c>
      <c r="D37" t="s">
        <v>139</v>
      </c>
      <c r="F37" s="7"/>
    </row>
    <row r="38" spans="1:6" x14ac:dyDescent="0.45">
      <c r="A38" s="103"/>
      <c r="B38" t="s">
        <v>279</v>
      </c>
      <c r="C38" t="s">
        <v>309</v>
      </c>
      <c r="D38" t="s">
        <v>139</v>
      </c>
      <c r="F38" s="7"/>
    </row>
    <row r="39" spans="1:6" x14ac:dyDescent="0.45">
      <c r="A39" s="103"/>
      <c r="B39" t="s">
        <v>279</v>
      </c>
      <c r="C39" t="s">
        <v>329</v>
      </c>
      <c r="D39" t="s">
        <v>139</v>
      </c>
      <c r="F39" s="7"/>
    </row>
    <row r="40" spans="1:6" x14ac:dyDescent="0.45">
      <c r="A40" t="s">
        <v>49</v>
      </c>
      <c r="F40" s="7"/>
    </row>
    <row r="41" spans="1:6" x14ac:dyDescent="0.45">
      <c r="A41" t="s">
        <v>50</v>
      </c>
      <c r="F41" s="7"/>
    </row>
    <row r="42" spans="1:6" x14ac:dyDescent="0.45">
      <c r="A42" t="s">
        <v>51</v>
      </c>
    </row>
    <row r="43" spans="1:6" x14ac:dyDescent="0.45">
      <c r="A43" t="s">
        <v>18</v>
      </c>
    </row>
    <row r="44" spans="1:6" x14ac:dyDescent="0.45">
      <c r="A44" t="s">
        <v>52</v>
      </c>
      <c r="D44" s="3"/>
      <c r="E44" s="3"/>
    </row>
    <row r="45" spans="1:6" x14ac:dyDescent="0.45">
      <c r="A45" t="s">
        <v>53</v>
      </c>
    </row>
    <row r="49" spans="1:6" x14ac:dyDescent="0.45">
      <c r="A49" s="1"/>
    </row>
    <row r="50" spans="1:6" x14ac:dyDescent="0.45">
      <c r="A50" s="1"/>
      <c r="B50" s="1"/>
      <c r="C50" s="1"/>
      <c r="D50" s="1"/>
      <c r="E50" s="1"/>
      <c r="F50" s="1"/>
    </row>
  </sheetData>
  <mergeCells count="5">
    <mergeCell ref="B2:J2"/>
    <mergeCell ref="B3:J3"/>
    <mergeCell ref="A14:A20"/>
    <mergeCell ref="A21:A27"/>
    <mergeCell ref="A33:A39"/>
  </mergeCells>
  <hyperlinks>
    <hyperlink ref="B3" r:id="rId1" location="CONDITION_OCCURRENCE" xr:uid="{52EEDFBF-A7CA-4F16-AF87-86FFCC89AC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4F6C3-BFB0-4A7C-A793-0184391B0266}">
  <sheetPr codeName="Sheet10"/>
  <dimension ref="A1:J30"/>
  <sheetViews>
    <sheetView topLeftCell="A4" workbookViewId="0">
      <selection activeCell="D15" sqref="D15"/>
    </sheetView>
  </sheetViews>
  <sheetFormatPr defaultColWidth="8.796875" defaultRowHeight="14.25" x14ac:dyDescent="0.45"/>
  <cols>
    <col min="1" max="1" width="28.46484375" bestFit="1" customWidth="1"/>
    <col min="2" max="2" width="24.796875" bestFit="1" customWidth="1"/>
    <col min="3" max="3" width="42.46484375" customWidth="1"/>
    <col min="4" max="4" width="85.33203125" customWidth="1"/>
    <col min="5" max="5" width="51.46484375" customWidth="1"/>
    <col min="6" max="6" width="115.46484375" bestFit="1" customWidth="1"/>
  </cols>
  <sheetData>
    <row r="1" spans="1:10" x14ac:dyDescent="0.45">
      <c r="A1" t="s">
        <v>36</v>
      </c>
      <c r="B1" t="s">
        <v>90</v>
      </c>
    </row>
    <row r="2" spans="1:10" ht="61.5" customHeight="1" x14ac:dyDescent="0.45">
      <c r="A2" s="4" t="s">
        <v>24</v>
      </c>
      <c r="B2" s="101" t="s">
        <v>93</v>
      </c>
      <c r="C2" s="101"/>
      <c r="D2" s="101"/>
      <c r="E2" s="101"/>
      <c r="F2" s="101"/>
      <c r="G2" s="101"/>
      <c r="H2" s="101"/>
      <c r="I2" s="101"/>
      <c r="J2" s="101"/>
    </row>
    <row r="3" spans="1:10" x14ac:dyDescent="0.45">
      <c r="A3" s="5" t="s">
        <v>26</v>
      </c>
      <c r="B3" s="102" t="s">
        <v>368</v>
      </c>
      <c r="C3" s="102"/>
      <c r="D3" s="102"/>
      <c r="E3" s="102"/>
      <c r="F3" s="102"/>
      <c r="G3" s="102"/>
      <c r="H3" s="102"/>
      <c r="I3" s="102"/>
      <c r="J3" s="102"/>
    </row>
    <row r="4" spans="1:10" x14ac:dyDescent="0.45">
      <c r="A4" s="1" t="s">
        <v>27</v>
      </c>
      <c r="D4" s="3"/>
    </row>
    <row r="5" spans="1:10" x14ac:dyDescent="0.45">
      <c r="A5" t="s">
        <v>94</v>
      </c>
      <c r="D5" s="3"/>
    </row>
    <row r="6" spans="1:10" x14ac:dyDescent="0.45">
      <c r="D6" s="3"/>
    </row>
    <row r="7" spans="1:10" x14ac:dyDescent="0.45">
      <c r="A7" s="5" t="s">
        <v>28</v>
      </c>
      <c r="D7" s="3"/>
    </row>
    <row r="8" spans="1:10" x14ac:dyDescent="0.45">
      <c r="D8" s="3"/>
    </row>
    <row r="9" spans="1:10" x14ac:dyDescent="0.45">
      <c r="A9" s="6"/>
      <c r="D9" s="3"/>
    </row>
    <row r="10" spans="1:10" x14ac:dyDescent="0.45">
      <c r="A10" s="1" t="s">
        <v>0</v>
      </c>
      <c r="B10" s="1" t="s">
        <v>1</v>
      </c>
      <c r="C10" s="1" t="s">
        <v>2</v>
      </c>
      <c r="D10" s="2" t="s">
        <v>3</v>
      </c>
      <c r="E10" s="1" t="s">
        <v>39</v>
      </c>
      <c r="F10" s="1" t="s">
        <v>95</v>
      </c>
      <c r="G10" s="1"/>
      <c r="H10" s="1"/>
      <c r="I10" s="1"/>
      <c r="J10" s="1"/>
    </row>
    <row r="11" spans="1:10" x14ac:dyDescent="0.45">
      <c r="A11" t="s">
        <v>96</v>
      </c>
    </row>
    <row r="12" spans="1:10" x14ac:dyDescent="0.45">
      <c r="A12" s="76" t="s">
        <v>4</v>
      </c>
      <c r="B12" t="s">
        <v>279</v>
      </c>
      <c r="C12" t="s">
        <v>358</v>
      </c>
    </row>
    <row r="13" spans="1:10" ht="28.5" x14ac:dyDescent="0.45">
      <c r="A13" s="103" t="s">
        <v>97</v>
      </c>
      <c r="B13" t="s">
        <v>279</v>
      </c>
      <c r="C13" t="s">
        <v>293</v>
      </c>
      <c r="D13" s="3" t="s">
        <v>369</v>
      </c>
      <c r="F13" s="7"/>
    </row>
    <row r="14" spans="1:10" x14ac:dyDescent="0.45">
      <c r="A14" s="103"/>
      <c r="B14" t="s">
        <v>279</v>
      </c>
      <c r="C14" t="s">
        <v>343</v>
      </c>
      <c r="D14" s="3" t="s">
        <v>273</v>
      </c>
      <c r="F14" s="7"/>
    </row>
    <row r="15" spans="1:10" s="95" customFormat="1" ht="15.75" x14ac:dyDescent="0.5">
      <c r="A15" s="103"/>
      <c r="B15" s="95" t="s">
        <v>279</v>
      </c>
      <c r="C15" s="95" t="s">
        <v>365</v>
      </c>
      <c r="D15" s="98" t="s">
        <v>472</v>
      </c>
      <c r="E15" s="95" t="s">
        <v>484</v>
      </c>
    </row>
    <row r="16" spans="1:10" x14ac:dyDescent="0.45">
      <c r="A16" s="103" t="s">
        <v>140</v>
      </c>
      <c r="B16" t="s">
        <v>279</v>
      </c>
      <c r="C16" t="s">
        <v>293</v>
      </c>
      <c r="F16" s="7"/>
    </row>
    <row r="17" spans="1:6" x14ac:dyDescent="0.45">
      <c r="A17" s="103"/>
      <c r="B17" t="s">
        <v>279</v>
      </c>
      <c r="C17" t="s">
        <v>343</v>
      </c>
      <c r="F17" s="7"/>
    </row>
    <row r="18" spans="1:6" x14ac:dyDescent="0.45">
      <c r="A18" s="103"/>
      <c r="B18" t="s">
        <v>279</v>
      </c>
      <c r="C18" t="s">
        <v>365</v>
      </c>
      <c r="F18" s="7"/>
    </row>
    <row r="19" spans="1:6" x14ac:dyDescent="0.45">
      <c r="A19" s="76" t="s">
        <v>98</v>
      </c>
      <c r="D19" s="3"/>
      <c r="F19" s="7"/>
    </row>
    <row r="20" spans="1:6" x14ac:dyDescent="0.45">
      <c r="A20" s="76" t="s">
        <v>99</v>
      </c>
      <c r="B20" t="s">
        <v>279</v>
      </c>
      <c r="C20" t="s">
        <v>361</v>
      </c>
    </row>
    <row r="21" spans="1:6" x14ac:dyDescent="0.45">
      <c r="A21" s="76" t="s">
        <v>100</v>
      </c>
      <c r="B21" t="s">
        <v>279</v>
      </c>
      <c r="C21" t="s">
        <v>361</v>
      </c>
    </row>
    <row r="22" spans="1:6" x14ac:dyDescent="0.45">
      <c r="A22" s="103" t="s">
        <v>141</v>
      </c>
      <c r="B22" t="s">
        <v>279</v>
      </c>
      <c r="C22" t="s">
        <v>293</v>
      </c>
      <c r="D22" t="s">
        <v>139</v>
      </c>
      <c r="F22" s="7"/>
    </row>
    <row r="23" spans="1:6" x14ac:dyDescent="0.45">
      <c r="A23" s="103"/>
      <c r="B23" t="s">
        <v>279</v>
      </c>
      <c r="C23" t="s">
        <v>343</v>
      </c>
      <c r="D23" t="s">
        <v>139</v>
      </c>
      <c r="F23" s="7"/>
    </row>
    <row r="24" spans="1:6" x14ac:dyDescent="0.45">
      <c r="A24" s="103"/>
      <c r="B24" t="s">
        <v>279</v>
      </c>
      <c r="C24" t="s">
        <v>365</v>
      </c>
      <c r="D24" t="s">
        <v>139</v>
      </c>
      <c r="F24" s="7"/>
    </row>
    <row r="25" spans="1:6" x14ac:dyDescent="0.45">
      <c r="A25" t="s">
        <v>101</v>
      </c>
    </row>
    <row r="26" spans="1:6" x14ac:dyDescent="0.45">
      <c r="A26" t="s">
        <v>142</v>
      </c>
    </row>
    <row r="27" spans="1:6" x14ac:dyDescent="0.45">
      <c r="A27" t="s">
        <v>102</v>
      </c>
    </row>
    <row r="28" spans="1:6" x14ac:dyDescent="0.45">
      <c r="A28" t="s">
        <v>18</v>
      </c>
      <c r="D28" s="3"/>
    </row>
    <row r="29" spans="1:6" x14ac:dyDescent="0.45">
      <c r="A29" s="76" t="s">
        <v>52</v>
      </c>
      <c r="D29" s="3"/>
      <c r="E29" s="3"/>
    </row>
    <row r="30" spans="1:6" x14ac:dyDescent="0.45">
      <c r="A30" t="s">
        <v>53</v>
      </c>
    </row>
  </sheetData>
  <mergeCells count="5">
    <mergeCell ref="B2:J2"/>
    <mergeCell ref="B3:J3"/>
    <mergeCell ref="A13:A15"/>
    <mergeCell ref="A16:A18"/>
    <mergeCell ref="A22:A24"/>
  </mergeCells>
  <phoneticPr fontId="9" type="noConversion"/>
  <hyperlinks>
    <hyperlink ref="B3" r:id="rId1" location="PROCEDURE_OCCURRENCE" xr:uid="{C2CA8515-4DAD-41E1-8EAA-362C1ACB7037}"/>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16971-3A4E-4C01-A1A8-B95AB7854DAA}">
  <sheetPr codeName="Sheet11"/>
  <dimension ref="A1:M80"/>
  <sheetViews>
    <sheetView topLeftCell="A8" workbookViewId="0">
      <selection activeCell="D38" sqref="D38"/>
    </sheetView>
  </sheetViews>
  <sheetFormatPr defaultColWidth="8.796875" defaultRowHeight="14.25" x14ac:dyDescent="0.45"/>
  <cols>
    <col min="1" max="1" width="28.46484375" bestFit="1" customWidth="1"/>
    <col min="2" max="2" width="17.33203125" customWidth="1"/>
    <col min="3" max="3" width="44.796875" customWidth="1"/>
    <col min="4" max="4" width="86.796875" bestFit="1" customWidth="1"/>
    <col min="5" max="5" width="63.796875" customWidth="1"/>
    <col min="6" max="6" width="17.796875" customWidth="1"/>
    <col min="9" max="9" width="13.46484375" bestFit="1" customWidth="1"/>
    <col min="10" max="10" width="19.46484375" bestFit="1" customWidth="1"/>
    <col min="11" max="11" width="12.796875" bestFit="1" customWidth="1"/>
  </cols>
  <sheetData>
    <row r="1" spans="1:13" x14ac:dyDescent="0.45">
      <c r="A1" t="s">
        <v>36</v>
      </c>
      <c r="B1" t="s">
        <v>103</v>
      </c>
    </row>
    <row r="2" spans="1:13" ht="46.5" customHeight="1" x14ac:dyDescent="0.45">
      <c r="A2" s="4" t="s">
        <v>24</v>
      </c>
      <c r="B2" s="101" t="s">
        <v>104</v>
      </c>
      <c r="C2" s="101"/>
      <c r="D2" s="101"/>
      <c r="E2" s="101"/>
      <c r="F2" s="101"/>
      <c r="G2" s="101"/>
      <c r="H2" s="101"/>
      <c r="I2" s="101"/>
      <c r="J2" s="101"/>
      <c r="K2" s="76"/>
      <c r="L2" s="76"/>
      <c r="M2" s="76"/>
    </row>
    <row r="3" spans="1:13" x14ac:dyDescent="0.45">
      <c r="A3" s="5" t="s">
        <v>26</v>
      </c>
      <c r="B3" s="102" t="s">
        <v>373</v>
      </c>
      <c r="C3" s="102"/>
      <c r="D3" s="102"/>
      <c r="E3" s="102"/>
      <c r="F3" s="102"/>
      <c r="G3" s="102"/>
      <c r="H3" s="102"/>
      <c r="I3" s="102"/>
      <c r="J3" s="102"/>
      <c r="K3" s="76"/>
      <c r="L3" s="76"/>
      <c r="M3" s="76"/>
    </row>
    <row r="4" spans="1:13" x14ac:dyDescent="0.45">
      <c r="A4" s="6"/>
      <c r="D4" s="3"/>
    </row>
    <row r="5" spans="1:13" x14ac:dyDescent="0.45">
      <c r="A5" s="1" t="s">
        <v>27</v>
      </c>
      <c r="D5" s="3"/>
    </row>
    <row r="6" spans="1:13" x14ac:dyDescent="0.45">
      <c r="D6" s="3"/>
    </row>
    <row r="7" spans="1:13" x14ac:dyDescent="0.45">
      <c r="D7" s="3"/>
    </row>
    <row r="8" spans="1:13" x14ac:dyDescent="0.45">
      <c r="A8" s="5" t="s">
        <v>28</v>
      </c>
      <c r="D8" s="3"/>
    </row>
    <row r="9" spans="1:13" x14ac:dyDescent="0.45">
      <c r="D9" s="3"/>
    </row>
    <row r="10" spans="1:13" x14ac:dyDescent="0.45">
      <c r="A10" s="6"/>
      <c r="D10" s="3"/>
    </row>
    <row r="11" spans="1:13" x14ac:dyDescent="0.45">
      <c r="A11" s="1" t="s">
        <v>0</v>
      </c>
      <c r="B11" s="1" t="s">
        <v>1</v>
      </c>
      <c r="C11" s="1" t="s">
        <v>2</v>
      </c>
      <c r="D11" s="2" t="s">
        <v>3</v>
      </c>
      <c r="E11" s="1" t="s">
        <v>39</v>
      </c>
      <c r="F11" s="1"/>
      <c r="G11" s="1"/>
      <c r="H11" s="1"/>
      <c r="I11" s="1"/>
      <c r="J11" s="1"/>
    </row>
    <row r="12" spans="1:13" x14ac:dyDescent="0.45">
      <c r="A12" t="s">
        <v>105</v>
      </c>
    </row>
    <row r="13" spans="1:13" x14ac:dyDescent="0.45">
      <c r="A13" s="76" t="s">
        <v>4</v>
      </c>
      <c r="B13" t="s">
        <v>279</v>
      </c>
      <c r="C13" t="s">
        <v>358</v>
      </c>
    </row>
    <row r="14" spans="1:13" x14ac:dyDescent="0.45">
      <c r="A14" s="103" t="s">
        <v>106</v>
      </c>
      <c r="B14" t="s">
        <v>279</v>
      </c>
      <c r="C14" t="s">
        <v>356</v>
      </c>
      <c r="D14" t="s">
        <v>374</v>
      </c>
    </row>
    <row r="15" spans="1:13" ht="28.5" x14ac:dyDescent="0.45">
      <c r="A15" s="103"/>
      <c r="B15" t="s">
        <v>279</v>
      </c>
      <c r="C15" t="s">
        <v>329</v>
      </c>
      <c r="D15" s="3" t="s">
        <v>375</v>
      </c>
    </row>
    <row r="16" spans="1:13" x14ac:dyDescent="0.45">
      <c r="A16" s="103"/>
      <c r="B16" t="s">
        <v>279</v>
      </c>
      <c r="C16" t="s">
        <v>334</v>
      </c>
      <c r="D16" t="s">
        <v>376</v>
      </c>
    </row>
    <row r="17" spans="1:4" x14ac:dyDescent="0.45">
      <c r="A17" s="103"/>
      <c r="B17" t="s">
        <v>279</v>
      </c>
      <c r="C17" t="s">
        <v>340</v>
      </c>
      <c r="D17" t="s">
        <v>377</v>
      </c>
    </row>
    <row r="18" spans="1:4" x14ac:dyDescent="0.45">
      <c r="A18" s="103"/>
      <c r="B18" t="s">
        <v>279</v>
      </c>
      <c r="C18" t="s">
        <v>363</v>
      </c>
      <c r="D18" t="s">
        <v>378</v>
      </c>
    </row>
    <row r="19" spans="1:4" x14ac:dyDescent="0.45">
      <c r="A19" s="103"/>
      <c r="B19" t="s">
        <v>279</v>
      </c>
      <c r="C19" t="s">
        <v>350</v>
      </c>
      <c r="D19" t="s">
        <v>471</v>
      </c>
    </row>
    <row r="20" spans="1:4" x14ac:dyDescent="0.45">
      <c r="A20" s="103"/>
      <c r="B20" t="s">
        <v>279</v>
      </c>
      <c r="C20" t="s">
        <v>367</v>
      </c>
      <c r="D20" t="s">
        <v>379</v>
      </c>
    </row>
    <row r="21" spans="1:4" x14ac:dyDescent="0.45">
      <c r="A21" s="103"/>
      <c r="B21" t="s">
        <v>279</v>
      </c>
      <c r="C21" t="s">
        <v>309</v>
      </c>
      <c r="D21" t="s">
        <v>447</v>
      </c>
    </row>
    <row r="22" spans="1:4" x14ac:dyDescent="0.45">
      <c r="A22" s="103"/>
      <c r="B22" t="s">
        <v>279</v>
      </c>
      <c r="C22" t="s">
        <v>284</v>
      </c>
      <c r="D22" t="s">
        <v>455</v>
      </c>
    </row>
    <row r="23" spans="1:4" x14ac:dyDescent="0.45">
      <c r="A23" s="103"/>
      <c r="B23" t="s">
        <v>279</v>
      </c>
      <c r="C23" t="s">
        <v>364</v>
      </c>
      <c r="D23" t="s">
        <v>467</v>
      </c>
    </row>
    <row r="24" spans="1:4" x14ac:dyDescent="0.45">
      <c r="A24" s="103"/>
      <c r="B24" t="s">
        <v>279</v>
      </c>
      <c r="C24" t="s">
        <v>302</v>
      </c>
      <c r="D24" t="s">
        <v>473</v>
      </c>
    </row>
    <row r="25" spans="1:4" x14ac:dyDescent="0.45">
      <c r="A25" s="103"/>
      <c r="B25" t="s">
        <v>279</v>
      </c>
      <c r="C25" t="s">
        <v>365</v>
      </c>
      <c r="D25" t="s">
        <v>379</v>
      </c>
    </row>
    <row r="26" spans="1:4" x14ac:dyDescent="0.45">
      <c r="A26" s="103" t="s">
        <v>107</v>
      </c>
      <c r="B26" t="s">
        <v>279</v>
      </c>
      <c r="C26" t="s">
        <v>350</v>
      </c>
    </row>
    <row r="27" spans="1:4" x14ac:dyDescent="0.45">
      <c r="A27" s="103"/>
      <c r="B27" t="s">
        <v>279</v>
      </c>
      <c r="C27" t="s">
        <v>367</v>
      </c>
    </row>
    <row r="28" spans="1:4" x14ac:dyDescent="0.45">
      <c r="A28" s="103"/>
      <c r="B28" t="s">
        <v>279</v>
      </c>
      <c r="C28" t="s">
        <v>309</v>
      </c>
    </row>
    <row r="29" spans="1:4" x14ac:dyDescent="0.45">
      <c r="A29" s="103"/>
      <c r="B29" t="s">
        <v>279</v>
      </c>
      <c r="C29" t="s">
        <v>284</v>
      </c>
    </row>
    <row r="30" spans="1:4" x14ac:dyDescent="0.45">
      <c r="A30" s="103"/>
      <c r="B30" t="s">
        <v>279</v>
      </c>
      <c r="C30" t="s">
        <v>364</v>
      </c>
    </row>
    <row r="31" spans="1:4" x14ac:dyDescent="0.45">
      <c r="A31" s="103"/>
      <c r="B31" t="s">
        <v>279</v>
      </c>
      <c r="C31" t="s">
        <v>365</v>
      </c>
    </row>
    <row r="32" spans="1:4" x14ac:dyDescent="0.45">
      <c r="A32" t="s">
        <v>108</v>
      </c>
      <c r="D32" s="3"/>
    </row>
    <row r="33" spans="1:6" x14ac:dyDescent="0.45">
      <c r="A33" s="103" t="s">
        <v>109</v>
      </c>
      <c r="B33" t="s">
        <v>279</v>
      </c>
      <c r="C33" t="s">
        <v>359</v>
      </c>
      <c r="D33" t="s">
        <v>380</v>
      </c>
    </row>
    <row r="34" spans="1:6" x14ac:dyDescent="0.45">
      <c r="A34" s="103"/>
      <c r="B34" t="s">
        <v>279</v>
      </c>
      <c r="C34" t="s">
        <v>360</v>
      </c>
      <c r="D34" t="s">
        <v>448</v>
      </c>
    </row>
    <row r="35" spans="1:6" x14ac:dyDescent="0.45">
      <c r="A35" s="103"/>
      <c r="B35" t="s">
        <v>279</v>
      </c>
      <c r="C35" t="s">
        <v>361</v>
      </c>
      <c r="D35" t="s">
        <v>381</v>
      </c>
    </row>
    <row r="36" spans="1:6" x14ac:dyDescent="0.45">
      <c r="A36" s="103" t="s">
        <v>110</v>
      </c>
      <c r="B36" t="s">
        <v>279</v>
      </c>
      <c r="C36" t="s">
        <v>359</v>
      </c>
    </row>
    <row r="37" spans="1:6" x14ac:dyDescent="0.45">
      <c r="A37" s="103"/>
      <c r="B37" t="s">
        <v>279</v>
      </c>
      <c r="C37" t="s">
        <v>360</v>
      </c>
    </row>
    <row r="38" spans="1:6" x14ac:dyDescent="0.45">
      <c r="A38" s="103"/>
      <c r="B38" t="s">
        <v>279</v>
      </c>
      <c r="C38" t="s">
        <v>361</v>
      </c>
    </row>
    <row r="39" spans="1:6" x14ac:dyDescent="0.45">
      <c r="A39" s="103" t="s">
        <v>111</v>
      </c>
      <c r="B39" t="s">
        <v>279</v>
      </c>
      <c r="C39" t="s">
        <v>356</v>
      </c>
      <c r="D39" t="s">
        <v>139</v>
      </c>
      <c r="F39" s="7"/>
    </row>
    <row r="40" spans="1:6" x14ac:dyDescent="0.45">
      <c r="A40" s="103"/>
      <c r="B40" t="s">
        <v>279</v>
      </c>
      <c r="C40" t="s">
        <v>329</v>
      </c>
      <c r="D40" t="s">
        <v>139</v>
      </c>
      <c r="F40" s="7"/>
    </row>
    <row r="41" spans="1:6" x14ac:dyDescent="0.45">
      <c r="A41" s="103"/>
      <c r="B41" t="s">
        <v>279</v>
      </c>
      <c r="C41" t="s">
        <v>334</v>
      </c>
      <c r="D41" t="s">
        <v>139</v>
      </c>
      <c r="F41" s="7"/>
    </row>
    <row r="42" spans="1:6" x14ac:dyDescent="0.45">
      <c r="A42" s="103"/>
      <c r="B42" t="s">
        <v>279</v>
      </c>
      <c r="C42" t="s">
        <v>340</v>
      </c>
      <c r="D42" t="s">
        <v>139</v>
      </c>
      <c r="F42" s="7"/>
    </row>
    <row r="43" spans="1:6" x14ac:dyDescent="0.45">
      <c r="A43" s="103"/>
      <c r="B43" t="s">
        <v>279</v>
      </c>
      <c r="C43" t="s">
        <v>363</v>
      </c>
      <c r="D43" t="s">
        <v>139</v>
      </c>
      <c r="F43" s="7"/>
    </row>
    <row r="44" spans="1:6" x14ac:dyDescent="0.45">
      <c r="A44" s="103"/>
      <c r="B44" t="s">
        <v>279</v>
      </c>
      <c r="C44" t="s">
        <v>350</v>
      </c>
      <c r="D44" t="s">
        <v>139</v>
      </c>
      <c r="F44" s="7"/>
    </row>
    <row r="45" spans="1:6" x14ac:dyDescent="0.45">
      <c r="A45" s="103"/>
      <c r="B45" t="s">
        <v>279</v>
      </c>
      <c r="C45" t="s">
        <v>367</v>
      </c>
      <c r="D45" t="s">
        <v>139</v>
      </c>
      <c r="F45" s="7"/>
    </row>
    <row r="46" spans="1:6" x14ac:dyDescent="0.45">
      <c r="A46" s="103"/>
      <c r="B46" t="s">
        <v>279</v>
      </c>
      <c r="C46" t="s">
        <v>309</v>
      </c>
      <c r="D46" t="s">
        <v>139</v>
      </c>
      <c r="F46" s="7"/>
    </row>
    <row r="47" spans="1:6" x14ac:dyDescent="0.45">
      <c r="A47" s="103"/>
      <c r="B47" t="s">
        <v>279</v>
      </c>
      <c r="C47" t="s">
        <v>284</v>
      </c>
      <c r="D47" t="s">
        <v>139</v>
      </c>
      <c r="F47" s="7"/>
    </row>
    <row r="48" spans="1:6" x14ac:dyDescent="0.45">
      <c r="A48" s="103"/>
      <c r="B48" t="s">
        <v>279</v>
      </c>
      <c r="C48" t="s">
        <v>364</v>
      </c>
      <c r="D48" t="s">
        <v>139</v>
      </c>
      <c r="F48" s="7"/>
    </row>
    <row r="49" spans="1:6" x14ac:dyDescent="0.45">
      <c r="A49" s="103"/>
      <c r="B49" t="s">
        <v>279</v>
      </c>
      <c r="C49" t="s">
        <v>365</v>
      </c>
      <c r="D49" t="s">
        <v>139</v>
      </c>
      <c r="F49" s="7"/>
    </row>
    <row r="50" spans="1:6" x14ac:dyDescent="0.45">
      <c r="A50" s="103"/>
      <c r="B50" t="s">
        <v>279</v>
      </c>
      <c r="C50" t="s">
        <v>302</v>
      </c>
      <c r="D50" t="s">
        <v>139</v>
      </c>
      <c r="F50" s="7"/>
    </row>
    <row r="51" spans="1:6" x14ac:dyDescent="0.45">
      <c r="A51" s="103" t="s">
        <v>112</v>
      </c>
      <c r="B51" t="s">
        <v>279</v>
      </c>
      <c r="C51" t="s">
        <v>356</v>
      </c>
    </row>
    <row r="52" spans="1:6" x14ac:dyDescent="0.45">
      <c r="A52" s="103"/>
      <c r="B52" t="s">
        <v>279</v>
      </c>
      <c r="C52" t="s">
        <v>363</v>
      </c>
      <c r="D52" t="s">
        <v>382</v>
      </c>
    </row>
    <row r="53" spans="1:6" x14ac:dyDescent="0.45">
      <c r="A53" s="103"/>
      <c r="B53" t="s">
        <v>279</v>
      </c>
      <c r="C53" t="s">
        <v>367</v>
      </c>
      <c r="D53" t="s">
        <v>383</v>
      </c>
    </row>
    <row r="54" spans="1:6" x14ac:dyDescent="0.45">
      <c r="A54" t="s">
        <v>113</v>
      </c>
    </row>
    <row r="55" spans="1:6" x14ac:dyDescent="0.45">
      <c r="A55" s="103" t="s">
        <v>114</v>
      </c>
      <c r="B55" t="s">
        <v>279</v>
      </c>
      <c r="C55" t="s">
        <v>329</v>
      </c>
      <c r="D55" t="s">
        <v>273</v>
      </c>
    </row>
    <row r="56" spans="1:6" x14ac:dyDescent="0.45">
      <c r="A56" s="103"/>
      <c r="B56" t="s">
        <v>279</v>
      </c>
      <c r="C56" t="s">
        <v>334</v>
      </c>
      <c r="D56" t="s">
        <v>273</v>
      </c>
    </row>
    <row r="57" spans="1:6" x14ac:dyDescent="0.45">
      <c r="A57" s="103"/>
      <c r="B57" t="s">
        <v>279</v>
      </c>
      <c r="C57" t="s">
        <v>340</v>
      </c>
      <c r="D57" t="s">
        <v>273</v>
      </c>
    </row>
    <row r="58" spans="1:6" x14ac:dyDescent="0.45">
      <c r="A58" s="103"/>
      <c r="B58" t="s">
        <v>279</v>
      </c>
      <c r="C58" t="s">
        <v>350</v>
      </c>
      <c r="D58" s="89" t="s">
        <v>273</v>
      </c>
    </row>
    <row r="59" spans="1:6" x14ac:dyDescent="0.45">
      <c r="A59" s="103"/>
      <c r="B59" t="s">
        <v>279</v>
      </c>
      <c r="C59" t="s">
        <v>367</v>
      </c>
      <c r="D59" t="s">
        <v>384</v>
      </c>
    </row>
    <row r="60" spans="1:6" x14ac:dyDescent="0.45">
      <c r="A60" s="103"/>
      <c r="B60" t="s">
        <v>279</v>
      </c>
      <c r="C60" t="s">
        <v>302</v>
      </c>
      <c r="D60" t="s">
        <v>474</v>
      </c>
    </row>
    <row r="61" spans="1:6" x14ac:dyDescent="0.45">
      <c r="A61" s="103"/>
      <c r="B61" t="s">
        <v>279</v>
      </c>
      <c r="C61" t="s">
        <v>365</v>
      </c>
      <c r="D61" t="s">
        <v>476</v>
      </c>
    </row>
    <row r="62" spans="1:6" x14ac:dyDescent="0.45">
      <c r="A62" s="103" t="s">
        <v>115</v>
      </c>
      <c r="B62" t="s">
        <v>279</v>
      </c>
      <c r="C62" t="s">
        <v>340</v>
      </c>
      <c r="D62" t="s">
        <v>385</v>
      </c>
    </row>
    <row r="63" spans="1:6" x14ac:dyDescent="0.45">
      <c r="A63" s="103"/>
      <c r="B63" t="s">
        <v>279</v>
      </c>
      <c r="C63" t="s">
        <v>350</v>
      </c>
      <c r="D63" t="s">
        <v>386</v>
      </c>
    </row>
    <row r="64" spans="1:6" x14ac:dyDescent="0.45">
      <c r="A64" s="103"/>
      <c r="B64" t="s">
        <v>279</v>
      </c>
      <c r="C64" t="s">
        <v>367</v>
      </c>
      <c r="D64" t="s">
        <v>387</v>
      </c>
    </row>
    <row r="65" spans="1:11" x14ac:dyDescent="0.45">
      <c r="A65" s="103"/>
      <c r="B65" t="s">
        <v>279</v>
      </c>
      <c r="C65" t="s">
        <v>302</v>
      </c>
      <c r="D65" t="s">
        <v>475</v>
      </c>
    </row>
    <row r="66" spans="1:11" x14ac:dyDescent="0.45">
      <c r="A66" s="103"/>
      <c r="B66" t="s">
        <v>279</v>
      </c>
      <c r="C66" t="s">
        <v>365</v>
      </c>
      <c r="D66" t="s">
        <v>477</v>
      </c>
    </row>
    <row r="67" spans="1:11" x14ac:dyDescent="0.45">
      <c r="A67" s="103" t="s">
        <v>116</v>
      </c>
      <c r="B67" t="s">
        <v>279</v>
      </c>
      <c r="C67" t="s">
        <v>302</v>
      </c>
      <c r="D67" s="3"/>
      <c r="E67" s="3"/>
    </row>
    <row r="68" spans="1:11" x14ac:dyDescent="0.45">
      <c r="A68" s="103"/>
      <c r="B68" t="s">
        <v>279</v>
      </c>
      <c r="C68" t="s">
        <v>365</v>
      </c>
      <c r="D68" s="3"/>
      <c r="E68" s="3"/>
    </row>
    <row r="69" spans="1:11" x14ac:dyDescent="0.45">
      <c r="A69" s="103" t="s">
        <v>117</v>
      </c>
      <c r="B69" t="s">
        <v>279</v>
      </c>
      <c r="C69" t="s">
        <v>356</v>
      </c>
      <c r="D69" t="s">
        <v>388</v>
      </c>
    </row>
    <row r="70" spans="1:11" x14ac:dyDescent="0.45">
      <c r="A70" s="103"/>
      <c r="B70" t="s">
        <v>279</v>
      </c>
      <c r="C70" t="s">
        <v>363</v>
      </c>
      <c r="D70" t="s">
        <v>389</v>
      </c>
    </row>
    <row r="71" spans="1:11" x14ac:dyDescent="0.45">
      <c r="A71" s="103"/>
      <c r="B71" t="s">
        <v>279</v>
      </c>
      <c r="C71" t="s">
        <v>367</v>
      </c>
      <c r="D71" t="s">
        <v>389</v>
      </c>
    </row>
    <row r="72" spans="1:11" x14ac:dyDescent="0.45">
      <c r="A72" t="s">
        <v>18</v>
      </c>
    </row>
    <row r="73" spans="1:11" x14ac:dyDescent="0.45">
      <c r="A73" s="76" t="s">
        <v>52</v>
      </c>
      <c r="D73" s="3"/>
      <c r="E73" s="3"/>
    </row>
    <row r="74" spans="1:11" x14ac:dyDescent="0.45">
      <c r="A74" t="s">
        <v>53</v>
      </c>
    </row>
    <row r="75" spans="1:11" x14ac:dyDescent="0.45">
      <c r="A75" t="s">
        <v>118</v>
      </c>
      <c r="B75" t="s">
        <v>279</v>
      </c>
      <c r="C75" t="s">
        <v>367</v>
      </c>
    </row>
    <row r="79" spans="1:11" x14ac:dyDescent="0.45">
      <c r="A79" s="1"/>
      <c r="G79" s="104"/>
      <c r="H79" s="104"/>
      <c r="I79" s="104"/>
    </row>
    <row r="80" spans="1:11" x14ac:dyDescent="0.45">
      <c r="A80" s="1"/>
      <c r="B80" s="1"/>
      <c r="C80" s="1"/>
      <c r="D80" s="1"/>
      <c r="E80" s="1"/>
      <c r="F80" s="1"/>
      <c r="G80" s="1"/>
      <c r="H80" s="1"/>
      <c r="I80" s="1"/>
      <c r="J80" s="1"/>
      <c r="K80" s="1"/>
    </row>
  </sheetData>
  <mergeCells count="13">
    <mergeCell ref="A67:A68"/>
    <mergeCell ref="A69:A71"/>
    <mergeCell ref="G79:I79"/>
    <mergeCell ref="A36:A38"/>
    <mergeCell ref="B2:J2"/>
    <mergeCell ref="B3:J3"/>
    <mergeCell ref="A33:A35"/>
    <mergeCell ref="A39:A50"/>
    <mergeCell ref="A14:A25"/>
    <mergeCell ref="A26:A31"/>
    <mergeCell ref="A55:A61"/>
    <mergeCell ref="A62:A66"/>
    <mergeCell ref="A51:A53"/>
  </mergeCells>
  <hyperlinks>
    <hyperlink ref="B3" r:id="rId1" location="OBSERVATION" xr:uid="{3BC27221-3BDB-487F-AD40-C6738EC9F19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05A61-B7BC-49AB-B59B-D9E2A3B950C6}">
  <sheetPr codeName="Sheet12"/>
  <dimension ref="A1:J31"/>
  <sheetViews>
    <sheetView topLeftCell="A8" zoomScaleNormal="100" workbookViewId="0">
      <selection activeCell="A39" sqref="A39"/>
    </sheetView>
  </sheetViews>
  <sheetFormatPr defaultColWidth="8.796875" defaultRowHeight="14.25" x14ac:dyDescent="0.45"/>
  <cols>
    <col min="1" max="1" width="31.46484375" bestFit="1" customWidth="1"/>
    <col min="2" max="2" width="18.1328125" customWidth="1"/>
    <col min="3" max="3" width="44.46484375" customWidth="1"/>
    <col min="4" max="4" width="85.1328125" customWidth="1"/>
    <col min="6" max="6" width="120.1328125" bestFit="1" customWidth="1"/>
  </cols>
  <sheetData>
    <row r="1" spans="1:10" x14ac:dyDescent="0.45">
      <c r="A1" t="s">
        <v>36</v>
      </c>
      <c r="B1" t="s">
        <v>91</v>
      </c>
    </row>
    <row r="2" spans="1:10" ht="159" customHeight="1" x14ac:dyDescent="0.45">
      <c r="A2" s="4" t="s">
        <v>24</v>
      </c>
      <c r="B2" s="101" t="s">
        <v>119</v>
      </c>
      <c r="C2" s="101"/>
      <c r="D2" s="101"/>
      <c r="E2" s="101"/>
      <c r="F2" s="101"/>
      <c r="G2" s="101"/>
      <c r="H2" s="101"/>
      <c r="I2" s="101"/>
      <c r="J2" s="101"/>
    </row>
    <row r="3" spans="1:10" x14ac:dyDescent="0.45">
      <c r="A3" s="5" t="s">
        <v>26</v>
      </c>
      <c r="B3" s="102" t="s">
        <v>390</v>
      </c>
      <c r="C3" s="102"/>
      <c r="D3" s="102"/>
      <c r="E3" s="102"/>
      <c r="F3" s="102"/>
      <c r="G3" s="102"/>
      <c r="H3" s="102"/>
      <c r="I3" s="102"/>
      <c r="J3" s="102"/>
    </row>
    <row r="4" spans="1:10" x14ac:dyDescent="0.45">
      <c r="A4" s="6"/>
      <c r="D4" s="3"/>
    </row>
    <row r="5" spans="1:10" x14ac:dyDescent="0.45">
      <c r="A5" s="1" t="s">
        <v>27</v>
      </c>
      <c r="D5" s="3"/>
    </row>
    <row r="6" spans="1:10" x14ac:dyDescent="0.45">
      <c r="D6" s="3"/>
    </row>
    <row r="7" spans="1:10" x14ac:dyDescent="0.45">
      <c r="D7" s="3"/>
    </row>
    <row r="8" spans="1:10" x14ac:dyDescent="0.45">
      <c r="A8" s="5" t="s">
        <v>28</v>
      </c>
      <c r="D8" s="3"/>
    </row>
    <row r="9" spans="1:10" x14ac:dyDescent="0.45">
      <c r="D9" s="3"/>
    </row>
    <row r="10" spans="1:10" x14ac:dyDescent="0.45">
      <c r="A10" s="6"/>
      <c r="D10" s="3"/>
    </row>
    <row r="11" spans="1:10" x14ac:dyDescent="0.45">
      <c r="A11" s="1" t="s">
        <v>0</v>
      </c>
      <c r="B11" s="1" t="s">
        <v>1</v>
      </c>
      <c r="C11" s="1" t="s">
        <v>2</v>
      </c>
      <c r="D11" s="2" t="s">
        <v>3</v>
      </c>
      <c r="E11" s="1" t="s">
        <v>39</v>
      </c>
      <c r="F11" s="1" t="s">
        <v>95</v>
      </c>
      <c r="G11" s="1"/>
      <c r="H11" s="1"/>
      <c r="I11" s="1"/>
      <c r="J11" s="1"/>
    </row>
    <row r="12" spans="1:10" x14ac:dyDescent="0.45">
      <c r="A12" t="s">
        <v>120</v>
      </c>
      <c r="D12" t="s">
        <v>121</v>
      </c>
    </row>
    <row r="13" spans="1:10" x14ac:dyDescent="0.45">
      <c r="A13" s="76" t="s">
        <v>4</v>
      </c>
      <c r="B13" t="s">
        <v>279</v>
      </c>
      <c r="C13" t="s">
        <v>358</v>
      </c>
    </row>
    <row r="14" spans="1:10" x14ac:dyDescent="0.45">
      <c r="A14" s="76" t="s">
        <v>122</v>
      </c>
      <c r="B14" t="s">
        <v>279</v>
      </c>
      <c r="C14" t="s">
        <v>357</v>
      </c>
      <c r="D14" s="3" t="s">
        <v>415</v>
      </c>
    </row>
    <row r="15" spans="1:10" x14ac:dyDescent="0.45">
      <c r="A15" s="76" t="s">
        <v>123</v>
      </c>
      <c r="B15" t="s">
        <v>279</v>
      </c>
      <c r="C15" t="s">
        <v>357</v>
      </c>
    </row>
    <row r="16" spans="1:10" x14ac:dyDescent="0.45">
      <c r="A16" t="s">
        <v>124</v>
      </c>
      <c r="D16" s="3"/>
    </row>
    <row r="17" spans="1:6" x14ac:dyDescent="0.45">
      <c r="A17" s="76" t="s">
        <v>125</v>
      </c>
      <c r="B17" t="s">
        <v>279</v>
      </c>
      <c r="C17" t="s">
        <v>359</v>
      </c>
    </row>
    <row r="18" spans="1:6" x14ac:dyDescent="0.45">
      <c r="A18" t="s">
        <v>126</v>
      </c>
      <c r="B18" t="s">
        <v>279</v>
      </c>
      <c r="C18" t="s">
        <v>359</v>
      </c>
    </row>
    <row r="19" spans="1:6" x14ac:dyDescent="0.45">
      <c r="A19" t="s">
        <v>127</v>
      </c>
    </row>
    <row r="20" spans="1:6" x14ac:dyDescent="0.45">
      <c r="A20" s="76" t="s">
        <v>128</v>
      </c>
      <c r="B20" t="s">
        <v>279</v>
      </c>
      <c r="C20" t="s">
        <v>357</v>
      </c>
      <c r="D20" t="s">
        <v>139</v>
      </c>
      <c r="F20" s="7"/>
    </row>
    <row r="21" spans="1:6" x14ac:dyDescent="0.45">
      <c r="A21" t="s">
        <v>129</v>
      </c>
      <c r="F21" s="7"/>
    </row>
    <row r="22" spans="1:6" x14ac:dyDescent="0.45">
      <c r="A22" t="s">
        <v>112</v>
      </c>
      <c r="B22" t="s">
        <v>279</v>
      </c>
      <c r="C22" t="s">
        <v>357</v>
      </c>
    </row>
    <row r="23" spans="1:6" x14ac:dyDescent="0.45">
      <c r="A23" t="s">
        <v>114</v>
      </c>
      <c r="D23" s="3"/>
    </row>
    <row r="24" spans="1:6" x14ac:dyDescent="0.45">
      <c r="A24" t="s">
        <v>117</v>
      </c>
    </row>
    <row r="25" spans="1:6" x14ac:dyDescent="0.45">
      <c r="A25" t="s">
        <v>118</v>
      </c>
    </row>
    <row r="26" spans="1:6" x14ac:dyDescent="0.45">
      <c r="A26" t="s">
        <v>130</v>
      </c>
    </row>
    <row r="27" spans="1:6" x14ac:dyDescent="0.45">
      <c r="A27" t="s">
        <v>131</v>
      </c>
    </row>
    <row r="28" spans="1:6" x14ac:dyDescent="0.45">
      <c r="A28" t="s">
        <v>18</v>
      </c>
    </row>
    <row r="29" spans="1:6" x14ac:dyDescent="0.45">
      <c r="A29" t="s">
        <v>52</v>
      </c>
    </row>
    <row r="30" spans="1:6" x14ac:dyDescent="0.45">
      <c r="A30" t="s">
        <v>53</v>
      </c>
    </row>
    <row r="31" spans="1:6" x14ac:dyDescent="0.45">
      <c r="A31" t="s">
        <v>132</v>
      </c>
    </row>
  </sheetData>
  <mergeCells count="2">
    <mergeCell ref="B2:J2"/>
    <mergeCell ref="B3:J3"/>
  </mergeCells>
  <hyperlinks>
    <hyperlink ref="B3" r:id="rId1" location="MEASUREMENT" xr:uid="{BFA8AF2C-20E3-47D9-849B-D0731AB47D18}"/>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44EA-5A45-4375-A0BD-E7032AEB6DAB}">
  <sheetPr codeName="Sheet13"/>
  <dimension ref="A1:J33"/>
  <sheetViews>
    <sheetView topLeftCell="A10" workbookViewId="0">
      <selection activeCell="B13" sqref="B13:G24"/>
    </sheetView>
  </sheetViews>
  <sheetFormatPr defaultColWidth="8.796875" defaultRowHeight="14.25" x14ac:dyDescent="0.45"/>
  <cols>
    <col min="1" max="1" width="28.46484375" bestFit="1" customWidth="1"/>
    <col min="2" max="2" width="18.1328125" customWidth="1"/>
    <col min="3" max="3" width="17.796875" customWidth="1"/>
    <col min="4" max="4" width="28.46484375" customWidth="1"/>
    <col min="10" max="10" width="46.796875" customWidth="1"/>
  </cols>
  <sheetData>
    <row r="1" spans="1:10" x14ac:dyDescent="0.45">
      <c r="A1" t="s">
        <v>36</v>
      </c>
      <c r="B1" t="s">
        <v>92</v>
      </c>
    </row>
    <row r="2" spans="1:10" ht="51" customHeight="1" x14ac:dyDescent="0.45">
      <c r="A2" s="4" t="s">
        <v>24</v>
      </c>
      <c r="B2" s="101" t="s">
        <v>147</v>
      </c>
      <c r="C2" s="101"/>
      <c r="D2" s="101"/>
      <c r="E2" s="101"/>
      <c r="F2" s="101"/>
      <c r="G2" s="101"/>
      <c r="H2" s="101"/>
      <c r="I2" s="101"/>
      <c r="J2" s="101"/>
    </row>
    <row r="3" spans="1:10" x14ac:dyDescent="0.45">
      <c r="A3" s="5" t="s">
        <v>26</v>
      </c>
      <c r="B3" s="102" t="s">
        <v>215</v>
      </c>
      <c r="C3" s="102"/>
      <c r="D3" s="102"/>
      <c r="E3" s="102"/>
      <c r="F3" s="102"/>
      <c r="G3" s="102"/>
      <c r="H3" s="102"/>
      <c r="I3" s="102"/>
      <c r="J3" s="102"/>
    </row>
    <row r="4" spans="1:10" x14ac:dyDescent="0.45">
      <c r="A4" s="6"/>
      <c r="D4" s="3"/>
    </row>
    <row r="5" spans="1:10" x14ac:dyDescent="0.45">
      <c r="A5" s="1" t="s">
        <v>27</v>
      </c>
      <c r="D5" s="3"/>
    </row>
    <row r="6" spans="1:10" ht="9.75" customHeight="1" x14ac:dyDescent="0.45">
      <c r="D6" s="3"/>
    </row>
    <row r="7" spans="1:10" ht="7.5" customHeight="1" x14ac:dyDescent="0.45">
      <c r="D7" s="3"/>
    </row>
    <row r="8" spans="1:10" x14ac:dyDescent="0.45">
      <c r="A8" s="5" t="s">
        <v>28</v>
      </c>
      <c r="D8" s="3"/>
    </row>
    <row r="9" spans="1:10" x14ac:dyDescent="0.45">
      <c r="D9" s="3"/>
    </row>
    <row r="10" spans="1:10" x14ac:dyDescent="0.45">
      <c r="A10" s="6"/>
      <c r="D10" s="3"/>
    </row>
    <row r="11" spans="1:10" x14ac:dyDescent="0.45">
      <c r="A11" s="1" t="s">
        <v>0</v>
      </c>
      <c r="B11" s="1" t="s">
        <v>1</v>
      </c>
      <c r="C11" s="1" t="s">
        <v>2</v>
      </c>
      <c r="D11" s="2" t="s">
        <v>3</v>
      </c>
      <c r="E11" s="1" t="s">
        <v>39</v>
      </c>
      <c r="F11" s="1"/>
      <c r="G11" s="1"/>
      <c r="H11" s="1"/>
      <c r="I11" s="1"/>
      <c r="J11" s="1"/>
    </row>
    <row r="12" spans="1:10" x14ac:dyDescent="0.45">
      <c r="A12" t="s">
        <v>148</v>
      </c>
    </row>
    <row r="13" spans="1:10" x14ac:dyDescent="0.45">
      <c r="A13" t="s">
        <v>4</v>
      </c>
    </row>
    <row r="14" spans="1:10" x14ac:dyDescent="0.45">
      <c r="A14" s="29" t="s">
        <v>149</v>
      </c>
    </row>
    <row r="15" spans="1:10" x14ac:dyDescent="0.45">
      <c r="A15" s="76" t="s">
        <v>150</v>
      </c>
    </row>
    <row r="16" spans="1:10" x14ac:dyDescent="0.45">
      <c r="A16" t="s">
        <v>151</v>
      </c>
    </row>
    <row r="17" spans="1:3" x14ac:dyDescent="0.45">
      <c r="A17" t="s">
        <v>152</v>
      </c>
    </row>
    <row r="18" spans="1:3" x14ac:dyDescent="0.45">
      <c r="A18" t="s">
        <v>153</v>
      </c>
    </row>
    <row r="19" spans="1:3" x14ac:dyDescent="0.45">
      <c r="A19" t="s">
        <v>154</v>
      </c>
    </row>
    <row r="20" spans="1:3" x14ac:dyDescent="0.45">
      <c r="A20" s="29" t="s">
        <v>155</v>
      </c>
    </row>
    <row r="21" spans="1:3" x14ac:dyDescent="0.45">
      <c r="A21" t="s">
        <v>51</v>
      </c>
    </row>
    <row r="22" spans="1:3" x14ac:dyDescent="0.45">
      <c r="A22" t="s">
        <v>156</v>
      </c>
    </row>
    <row r="23" spans="1:3" x14ac:dyDescent="0.45">
      <c r="A23" t="s">
        <v>102</v>
      </c>
    </row>
    <row r="24" spans="1:3" x14ac:dyDescent="0.45">
      <c r="A24" t="s">
        <v>157</v>
      </c>
    </row>
    <row r="25" spans="1:3" x14ac:dyDescent="0.45">
      <c r="A25" t="s">
        <v>158</v>
      </c>
    </row>
    <row r="26" spans="1:3" x14ac:dyDescent="0.45">
      <c r="A26" t="s">
        <v>159</v>
      </c>
    </row>
    <row r="27" spans="1:3" x14ac:dyDescent="0.45">
      <c r="A27" t="s">
        <v>160</v>
      </c>
    </row>
    <row r="28" spans="1:3" x14ac:dyDescent="0.45">
      <c r="A28" t="s">
        <v>161</v>
      </c>
    </row>
    <row r="29" spans="1:3" x14ac:dyDescent="0.45">
      <c r="A29" t="s">
        <v>18</v>
      </c>
    </row>
    <row r="30" spans="1:3" x14ac:dyDescent="0.45">
      <c r="A30" t="s">
        <v>52</v>
      </c>
    </row>
    <row r="31" spans="1:3" x14ac:dyDescent="0.45">
      <c r="A31" t="s">
        <v>53</v>
      </c>
    </row>
    <row r="32" spans="1:3" x14ac:dyDescent="0.45">
      <c r="A32" s="29" t="s">
        <v>162</v>
      </c>
      <c r="B32" t="s">
        <v>208</v>
      </c>
      <c r="C32" t="s">
        <v>209</v>
      </c>
    </row>
    <row r="33" spans="1:1" x14ac:dyDescent="0.45">
      <c r="A33" s="29" t="s">
        <v>163</v>
      </c>
    </row>
  </sheetData>
  <mergeCells count="2">
    <mergeCell ref="B2:J2"/>
    <mergeCell ref="B3:J3"/>
  </mergeCells>
  <hyperlinks>
    <hyperlink ref="B3" r:id="rId1" location="DRUG_EXPOSURE" display="https://ohdsi.github.io/CommonDataModel/cdm531.html#DRUG_EXPOSURE" xr:uid="{18DC99AC-ACF2-4111-8587-6992518DD536}"/>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ED6B0-8E87-4F36-9CA0-CF64B3E53196}">
  <sheetPr codeName="Sheet20"/>
  <dimension ref="A1:J33"/>
  <sheetViews>
    <sheetView topLeftCell="A3" workbookViewId="0">
      <selection activeCell="G36" sqref="G36"/>
    </sheetView>
  </sheetViews>
  <sheetFormatPr defaultColWidth="8.796875" defaultRowHeight="14.25" x14ac:dyDescent="0.45"/>
  <cols>
    <col min="1" max="1" width="32" customWidth="1"/>
    <col min="2" max="2" width="16" customWidth="1"/>
    <col min="3" max="3" width="19.46484375" customWidth="1"/>
    <col min="4" max="4" width="57.796875" customWidth="1"/>
  </cols>
  <sheetData>
    <row r="1" spans="1:10" x14ac:dyDescent="0.45">
      <c r="A1" t="s">
        <v>36</v>
      </c>
      <c r="B1" t="s">
        <v>211</v>
      </c>
    </row>
    <row r="2" spans="1:10" ht="74.25" customHeight="1" x14ac:dyDescent="0.45">
      <c r="A2" s="4" t="s">
        <v>24</v>
      </c>
      <c r="B2" s="101" t="s">
        <v>212</v>
      </c>
      <c r="C2" s="101"/>
      <c r="D2" s="101"/>
      <c r="E2" s="101"/>
      <c r="F2" s="101"/>
      <c r="G2" s="101"/>
      <c r="H2" s="101"/>
      <c r="I2" s="101"/>
      <c r="J2" s="101"/>
    </row>
    <row r="3" spans="1:10" x14ac:dyDescent="0.45">
      <c r="A3" s="5" t="s">
        <v>26</v>
      </c>
      <c r="B3" s="102" t="s">
        <v>213</v>
      </c>
      <c r="C3" s="102"/>
      <c r="D3" s="102"/>
      <c r="E3" s="102"/>
      <c r="F3" s="102"/>
      <c r="G3" s="102"/>
      <c r="H3" s="102"/>
      <c r="I3" s="102"/>
      <c r="J3" s="102"/>
    </row>
    <row r="4" spans="1:10" x14ac:dyDescent="0.45">
      <c r="A4" s="6"/>
      <c r="D4" s="3"/>
    </row>
    <row r="5" spans="1:10" x14ac:dyDescent="0.45">
      <c r="A5" s="1" t="s">
        <v>27</v>
      </c>
      <c r="D5" s="3"/>
    </row>
    <row r="6" spans="1:10" x14ac:dyDescent="0.45">
      <c r="D6" s="3"/>
    </row>
    <row r="7" spans="1:10" x14ac:dyDescent="0.45">
      <c r="D7" s="3"/>
    </row>
    <row r="8" spans="1:10" x14ac:dyDescent="0.45">
      <c r="A8" s="5" t="s">
        <v>28</v>
      </c>
      <c r="D8" s="3"/>
    </row>
    <row r="9" spans="1:10" x14ac:dyDescent="0.45">
      <c r="D9" s="3"/>
    </row>
    <row r="10" spans="1:10" x14ac:dyDescent="0.45">
      <c r="A10" s="6"/>
      <c r="D10" s="3"/>
    </row>
    <row r="11" spans="1:10" x14ac:dyDescent="0.45">
      <c r="A11" s="1" t="s">
        <v>0</v>
      </c>
      <c r="B11" s="1" t="s">
        <v>1</v>
      </c>
      <c r="C11" s="1" t="s">
        <v>2</v>
      </c>
      <c r="D11" s="2" t="s">
        <v>3</v>
      </c>
      <c r="E11" s="1" t="s">
        <v>39</v>
      </c>
      <c r="F11" s="1"/>
      <c r="G11" s="1"/>
      <c r="H11" s="1"/>
      <c r="I11" s="1"/>
      <c r="J11" s="1"/>
    </row>
    <row r="12" spans="1:10" x14ac:dyDescent="0.45">
      <c r="A12" t="s">
        <v>220</v>
      </c>
    </row>
    <row r="13" spans="1:10" x14ac:dyDescent="0.45">
      <c r="A13" t="s">
        <v>4</v>
      </c>
    </row>
    <row r="14" spans="1:10" x14ac:dyDescent="0.45">
      <c r="A14" s="76" t="s">
        <v>221</v>
      </c>
    </row>
    <row r="15" spans="1:10" x14ac:dyDescent="0.45">
      <c r="A15" s="76" t="s">
        <v>222</v>
      </c>
    </row>
    <row r="16" spans="1:10" x14ac:dyDescent="0.45">
      <c r="A16" t="s">
        <v>223</v>
      </c>
    </row>
    <row r="17" spans="1:1" x14ac:dyDescent="0.45">
      <c r="A17" t="s">
        <v>224</v>
      </c>
    </row>
    <row r="18" spans="1:1" x14ac:dyDescent="0.45">
      <c r="A18" t="s">
        <v>225</v>
      </c>
    </row>
    <row r="19" spans="1:1" x14ac:dyDescent="0.45">
      <c r="A19" t="s">
        <v>226</v>
      </c>
    </row>
    <row r="20" spans="1:1" x14ac:dyDescent="0.45">
      <c r="A20" s="76" t="s">
        <v>227</v>
      </c>
    </row>
    <row r="21" spans="1:1" x14ac:dyDescent="0.45">
      <c r="A21" t="s">
        <v>102</v>
      </c>
    </row>
    <row r="22" spans="1:1" x14ac:dyDescent="0.45">
      <c r="A22" t="s">
        <v>18</v>
      </c>
    </row>
    <row r="23" spans="1:1" x14ac:dyDescent="0.45">
      <c r="A23" t="s">
        <v>52</v>
      </c>
    </row>
    <row r="24" spans="1:1" x14ac:dyDescent="0.45">
      <c r="A24" t="s">
        <v>53</v>
      </c>
    </row>
    <row r="25" spans="1:1" x14ac:dyDescent="0.45">
      <c r="A25" t="s">
        <v>228</v>
      </c>
    </row>
    <row r="26" spans="1:1" x14ac:dyDescent="0.45">
      <c r="A26" t="s">
        <v>229</v>
      </c>
    </row>
    <row r="32" spans="1:1" x14ac:dyDescent="0.45">
      <c r="A32" s="76"/>
    </row>
    <row r="33" spans="1:1" x14ac:dyDescent="0.45">
      <c r="A33" s="76"/>
    </row>
  </sheetData>
  <mergeCells count="2">
    <mergeCell ref="B2:J2"/>
    <mergeCell ref="B3:J3"/>
  </mergeCells>
  <hyperlinks>
    <hyperlink ref="B3" r:id="rId1" location="DEVICE_EXPOSURE" xr:uid="{A4465D7D-FA34-4F14-AF21-468D9490B4A5}"/>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BE529-DAA2-4538-9E4D-4F9BDB5F2AF5}">
  <sheetPr codeName="Sheet14"/>
  <dimension ref="A1:P17"/>
  <sheetViews>
    <sheetView workbookViewId="0">
      <selection activeCell="D16" sqref="D16"/>
    </sheetView>
  </sheetViews>
  <sheetFormatPr defaultColWidth="8.796875" defaultRowHeight="14.25" x14ac:dyDescent="0.45"/>
  <cols>
    <col min="1" max="1" width="26.46484375" bestFit="1" customWidth="1"/>
    <col min="2" max="2" width="28.33203125" customWidth="1"/>
    <col min="3" max="3" width="16.1328125" bestFit="1" customWidth="1"/>
    <col min="4" max="4" width="50.46484375" customWidth="1"/>
  </cols>
  <sheetData>
    <row r="1" spans="1:16" x14ac:dyDescent="0.45">
      <c r="A1" t="s">
        <v>36</v>
      </c>
      <c r="B1" t="s">
        <v>134</v>
      </c>
    </row>
    <row r="2" spans="1:16" ht="30" customHeight="1" x14ac:dyDescent="0.45">
      <c r="A2" s="4" t="s">
        <v>24</v>
      </c>
      <c r="B2" s="101" t="s">
        <v>164</v>
      </c>
      <c r="C2" s="101"/>
      <c r="D2" s="101"/>
      <c r="E2" s="101"/>
      <c r="F2" s="101"/>
      <c r="G2" s="101"/>
      <c r="H2" s="101"/>
      <c r="I2" s="101"/>
      <c r="J2" s="101"/>
      <c r="K2" s="101"/>
      <c r="L2" s="101"/>
      <c r="M2" s="101"/>
      <c r="N2" s="101"/>
      <c r="O2" s="101"/>
      <c r="P2" s="101"/>
    </row>
    <row r="3" spans="1:16" x14ac:dyDescent="0.45">
      <c r="A3" s="5" t="s">
        <v>26</v>
      </c>
      <c r="B3" s="102" t="s">
        <v>217</v>
      </c>
      <c r="C3" s="102"/>
      <c r="D3" s="102"/>
      <c r="E3" s="102"/>
      <c r="F3" s="102"/>
      <c r="G3" s="102"/>
      <c r="H3" s="102"/>
      <c r="I3" s="102"/>
      <c r="J3" s="102"/>
    </row>
    <row r="4" spans="1:16" x14ac:dyDescent="0.45">
      <c r="A4" s="6"/>
      <c r="D4" s="3"/>
    </row>
    <row r="5" spans="1:16" x14ac:dyDescent="0.45">
      <c r="A5" s="1" t="s">
        <v>27</v>
      </c>
      <c r="D5" s="3"/>
    </row>
    <row r="6" spans="1:16" x14ac:dyDescent="0.45">
      <c r="D6" s="3"/>
    </row>
    <row r="7" spans="1:16" x14ac:dyDescent="0.45">
      <c r="D7" s="3"/>
    </row>
    <row r="8" spans="1:16" x14ac:dyDescent="0.45">
      <c r="A8" s="5" t="s">
        <v>28</v>
      </c>
      <c r="D8" s="3"/>
    </row>
    <row r="9" spans="1:16" x14ac:dyDescent="0.45">
      <c r="D9" s="3"/>
    </row>
    <row r="10" spans="1:16" x14ac:dyDescent="0.45">
      <c r="A10" s="6"/>
      <c r="D10" s="3"/>
    </row>
    <row r="11" spans="1:16" x14ac:dyDescent="0.45">
      <c r="A11" s="1" t="s">
        <v>0</v>
      </c>
      <c r="B11" s="1" t="s">
        <v>1</v>
      </c>
      <c r="C11" s="1" t="s">
        <v>2</v>
      </c>
      <c r="D11" s="2" t="s">
        <v>3</v>
      </c>
      <c r="E11" s="1" t="s">
        <v>39</v>
      </c>
      <c r="F11" s="1"/>
      <c r="G11" s="1"/>
      <c r="H11" s="1"/>
      <c r="I11" s="1"/>
      <c r="J11" s="1"/>
    </row>
    <row r="12" spans="1:16" x14ac:dyDescent="0.45">
      <c r="A12" t="s">
        <v>16</v>
      </c>
      <c r="B12" t="s">
        <v>279</v>
      </c>
      <c r="C12" t="s">
        <v>362</v>
      </c>
      <c r="D12" t="s">
        <v>391</v>
      </c>
    </row>
    <row r="13" spans="1:16" x14ac:dyDescent="0.45">
      <c r="A13" s="10" t="s">
        <v>165</v>
      </c>
    </row>
    <row r="14" spans="1:16" x14ac:dyDescent="0.45">
      <c r="A14" s="10" t="s">
        <v>166</v>
      </c>
    </row>
    <row r="15" spans="1:16" x14ac:dyDescent="0.45">
      <c r="A15" t="s">
        <v>17</v>
      </c>
    </row>
    <row r="16" spans="1:16" x14ac:dyDescent="0.45">
      <c r="A16" s="10" t="s">
        <v>167</v>
      </c>
    </row>
    <row r="17" spans="1:1" x14ac:dyDescent="0.45">
      <c r="A17" t="s">
        <v>168</v>
      </c>
    </row>
  </sheetData>
  <mergeCells count="2">
    <mergeCell ref="B2:P2"/>
    <mergeCell ref="B3:J3"/>
  </mergeCells>
  <hyperlinks>
    <hyperlink ref="B3" r:id="rId1" location="CARE_SITE" display="https://ohdsi.github.io/CommonDataModel/cdm531.html#CARE_SITE" xr:uid="{525BA8C9-4620-4398-917B-5CAE97027857}"/>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A0B6F-9839-4985-BD93-BC9CA5DE7AD8}">
  <sheetPr codeName="Sheet15"/>
  <dimension ref="A1:P23"/>
  <sheetViews>
    <sheetView workbookViewId="0">
      <selection activeCell="A15" sqref="A15"/>
    </sheetView>
  </sheetViews>
  <sheetFormatPr defaultColWidth="8.796875" defaultRowHeight="14.25" x14ac:dyDescent="0.45"/>
  <cols>
    <col min="1" max="1" width="26.46484375" bestFit="1" customWidth="1"/>
    <col min="2" max="2" width="30.46484375" bestFit="1" customWidth="1"/>
    <col min="3" max="3" width="19.796875" customWidth="1"/>
    <col min="4" max="4" width="92.33203125" customWidth="1"/>
  </cols>
  <sheetData>
    <row r="1" spans="1:16" x14ac:dyDescent="0.45">
      <c r="A1" t="s">
        <v>36</v>
      </c>
      <c r="B1" t="s">
        <v>169</v>
      </c>
    </row>
    <row r="2" spans="1:16" ht="30" customHeight="1" x14ac:dyDescent="0.45">
      <c r="A2" s="4" t="s">
        <v>24</v>
      </c>
      <c r="B2" s="101" t="s">
        <v>170</v>
      </c>
      <c r="C2" s="101"/>
      <c r="D2" s="101"/>
      <c r="E2" s="101"/>
      <c r="F2" s="101"/>
      <c r="G2" s="101"/>
      <c r="H2" s="101"/>
      <c r="I2" s="101"/>
      <c r="J2" s="101"/>
      <c r="K2" s="101"/>
      <c r="L2" s="101"/>
      <c r="M2" s="101"/>
      <c r="N2" s="101"/>
      <c r="O2" s="101"/>
      <c r="P2" s="101"/>
    </row>
    <row r="3" spans="1:16" x14ac:dyDescent="0.45">
      <c r="A3" s="5" t="s">
        <v>26</v>
      </c>
      <c r="B3" s="102" t="s">
        <v>218</v>
      </c>
      <c r="C3" s="102"/>
      <c r="D3" s="102"/>
      <c r="E3" s="102"/>
      <c r="F3" s="102"/>
      <c r="G3" s="102"/>
      <c r="H3" s="102"/>
      <c r="I3" s="102"/>
      <c r="J3" s="102"/>
    </row>
    <row r="4" spans="1:16" x14ac:dyDescent="0.45">
      <c r="A4" s="6"/>
      <c r="B4" t="s">
        <v>30</v>
      </c>
      <c r="C4" t="s">
        <v>29</v>
      </c>
      <c r="D4" s="3"/>
    </row>
    <row r="5" spans="1:16" x14ac:dyDescent="0.45">
      <c r="A5" s="1" t="s">
        <v>27</v>
      </c>
      <c r="D5" s="3"/>
    </row>
    <row r="6" spans="1:16" x14ac:dyDescent="0.45">
      <c r="D6" s="3"/>
    </row>
    <row r="7" spans="1:16" x14ac:dyDescent="0.45">
      <c r="A7" s="5" t="s">
        <v>28</v>
      </c>
      <c r="D7" s="3"/>
    </row>
    <row r="8" spans="1:16" x14ac:dyDescent="0.45">
      <c r="D8" s="3"/>
    </row>
    <row r="9" spans="1:16" x14ac:dyDescent="0.45">
      <c r="A9" s="6"/>
      <c r="D9" s="3"/>
    </row>
    <row r="10" spans="1:16" x14ac:dyDescent="0.45">
      <c r="A10" s="1" t="s">
        <v>0</v>
      </c>
      <c r="B10" s="1" t="s">
        <v>1</v>
      </c>
      <c r="C10" s="1" t="s">
        <v>2</v>
      </c>
      <c r="D10" s="2" t="s">
        <v>3</v>
      </c>
      <c r="E10" s="1" t="s">
        <v>39</v>
      </c>
      <c r="F10" s="1"/>
      <c r="G10" s="1"/>
      <c r="H10" s="1"/>
      <c r="I10" s="1"/>
      <c r="J10" s="1"/>
    </row>
    <row r="11" spans="1:16" x14ac:dyDescent="0.45">
      <c r="A11" t="s">
        <v>18</v>
      </c>
    </row>
    <row r="12" spans="1:16" x14ac:dyDescent="0.45">
      <c r="A12" s="10" t="s">
        <v>171</v>
      </c>
      <c r="D12" s="3"/>
    </row>
    <row r="13" spans="1:16" x14ac:dyDescent="0.45">
      <c r="A13" t="s">
        <v>172</v>
      </c>
    </row>
    <row r="14" spans="1:16" x14ac:dyDescent="0.45">
      <c r="A14" t="s">
        <v>173</v>
      </c>
    </row>
    <row r="15" spans="1:16" x14ac:dyDescent="0.45">
      <c r="A15" t="s">
        <v>174</v>
      </c>
      <c r="E15" s="3"/>
    </row>
    <row r="16" spans="1:16" x14ac:dyDescent="0.45">
      <c r="A16" t="s">
        <v>16</v>
      </c>
    </row>
    <row r="17" spans="1:4" x14ac:dyDescent="0.45">
      <c r="A17" t="s">
        <v>6</v>
      </c>
    </row>
    <row r="18" spans="1:4" x14ac:dyDescent="0.45">
      <c r="A18" t="s">
        <v>10</v>
      </c>
    </row>
    <row r="19" spans="1:4" x14ac:dyDescent="0.45">
      <c r="A19" t="s">
        <v>175</v>
      </c>
    </row>
    <row r="20" spans="1:4" x14ac:dyDescent="0.45">
      <c r="A20" s="10" t="s">
        <v>176</v>
      </c>
      <c r="D20" s="3"/>
    </row>
    <row r="21" spans="1:4" x14ac:dyDescent="0.45">
      <c r="A21" t="s">
        <v>177</v>
      </c>
    </row>
    <row r="22" spans="1:4" x14ac:dyDescent="0.45">
      <c r="A22" t="s">
        <v>12</v>
      </c>
    </row>
    <row r="23" spans="1:4" x14ac:dyDescent="0.45">
      <c r="A23" t="s">
        <v>11</v>
      </c>
    </row>
  </sheetData>
  <mergeCells count="2">
    <mergeCell ref="B2:P2"/>
    <mergeCell ref="B3:J3"/>
  </mergeCells>
  <hyperlinks>
    <hyperlink ref="B3" r:id="rId1" location="PROVIDER" display="https://ohdsi.github.io/CommonDataModel/cdm531.html#PROVIDER" xr:uid="{C4771993-650D-4602-B0D5-35BC68724038}"/>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C4FE3-AA64-41EA-AD86-5FC9EBC0BFCC}">
  <sheetPr codeName="Sheet16"/>
  <dimension ref="A1:P19"/>
  <sheetViews>
    <sheetView workbookViewId="0">
      <selection activeCell="A12" sqref="A12:A19"/>
    </sheetView>
  </sheetViews>
  <sheetFormatPr defaultColWidth="8.796875" defaultRowHeight="14.25" x14ac:dyDescent="0.45"/>
  <cols>
    <col min="1" max="1" width="26" bestFit="1" customWidth="1"/>
    <col min="2" max="2" width="31.6640625" bestFit="1" customWidth="1"/>
    <col min="3" max="3" width="15.46484375" bestFit="1" customWidth="1"/>
    <col min="4" max="4" width="74.6640625" customWidth="1"/>
  </cols>
  <sheetData>
    <row r="1" spans="1:16" x14ac:dyDescent="0.45">
      <c r="A1" t="s">
        <v>36</v>
      </c>
      <c r="B1" t="s">
        <v>133</v>
      </c>
    </row>
    <row r="2" spans="1:16" x14ac:dyDescent="0.45">
      <c r="A2" s="4" t="s">
        <v>24</v>
      </c>
      <c r="B2" s="101" t="s">
        <v>178</v>
      </c>
      <c r="C2" s="101"/>
      <c r="D2" s="101"/>
      <c r="E2" s="101"/>
      <c r="F2" s="101"/>
      <c r="G2" s="101"/>
      <c r="H2" s="101"/>
      <c r="I2" s="101"/>
      <c r="J2" s="101"/>
      <c r="K2" s="101"/>
      <c r="L2" s="101"/>
      <c r="M2" s="101"/>
      <c r="N2" s="101"/>
      <c r="O2" s="101"/>
      <c r="P2" s="101"/>
    </row>
    <row r="3" spans="1:16" x14ac:dyDescent="0.45">
      <c r="A3" s="5" t="s">
        <v>26</v>
      </c>
      <c r="B3" s="102" t="s">
        <v>219</v>
      </c>
      <c r="C3" s="102"/>
      <c r="D3" s="102"/>
      <c r="E3" s="102"/>
      <c r="F3" s="102"/>
      <c r="G3" s="102"/>
      <c r="H3" s="102"/>
      <c r="I3" s="102"/>
      <c r="J3" s="102"/>
    </row>
    <row r="4" spans="1:16" x14ac:dyDescent="0.45">
      <c r="A4" s="6"/>
      <c r="D4" s="3"/>
    </row>
    <row r="5" spans="1:16" x14ac:dyDescent="0.45">
      <c r="A5" s="1" t="s">
        <v>27</v>
      </c>
      <c r="D5" s="3"/>
    </row>
    <row r="6" spans="1:16" x14ac:dyDescent="0.45">
      <c r="D6" s="3"/>
    </row>
    <row r="7" spans="1:16" x14ac:dyDescent="0.45">
      <c r="D7" s="3"/>
    </row>
    <row r="8" spans="1:16" x14ac:dyDescent="0.45">
      <c r="A8" s="5" t="s">
        <v>28</v>
      </c>
      <c r="D8" s="3"/>
    </row>
    <row r="9" spans="1:16" x14ac:dyDescent="0.45">
      <c r="D9" s="3"/>
    </row>
    <row r="10" spans="1:16" x14ac:dyDescent="0.45">
      <c r="A10" s="6"/>
      <c r="D10" s="3"/>
    </row>
    <row r="11" spans="1:16" x14ac:dyDescent="0.45">
      <c r="A11" s="1" t="s">
        <v>0</v>
      </c>
      <c r="B11" s="1" t="s">
        <v>1</v>
      </c>
      <c r="C11" s="1" t="s">
        <v>2</v>
      </c>
      <c r="D11" s="2" t="s">
        <v>3</v>
      </c>
      <c r="E11" s="1" t="s">
        <v>39</v>
      </c>
      <c r="F11" s="1" t="s">
        <v>95</v>
      </c>
      <c r="G11" s="1"/>
      <c r="H11" s="1"/>
      <c r="I11" s="1"/>
      <c r="J11" s="1"/>
    </row>
    <row r="12" spans="1:16" x14ac:dyDescent="0.45">
      <c r="A12" t="s">
        <v>17</v>
      </c>
      <c r="D12" s="3"/>
    </row>
    <row r="13" spans="1:16" x14ac:dyDescent="0.45">
      <c r="A13" t="s">
        <v>179</v>
      </c>
    </row>
    <row r="14" spans="1:16" x14ac:dyDescent="0.45">
      <c r="A14" t="s">
        <v>180</v>
      </c>
    </row>
    <row r="15" spans="1:16" x14ac:dyDescent="0.45">
      <c r="A15" t="s">
        <v>181</v>
      </c>
    </row>
    <row r="16" spans="1:16" x14ac:dyDescent="0.45">
      <c r="A16" t="s">
        <v>182</v>
      </c>
    </row>
    <row r="17" spans="1:1" x14ac:dyDescent="0.45">
      <c r="A17" t="s">
        <v>183</v>
      </c>
    </row>
    <row r="18" spans="1:1" x14ac:dyDescent="0.45">
      <c r="A18" t="s">
        <v>184</v>
      </c>
    </row>
    <row r="19" spans="1:1" x14ac:dyDescent="0.45">
      <c r="A19" t="s">
        <v>185</v>
      </c>
    </row>
  </sheetData>
  <mergeCells count="2">
    <mergeCell ref="B2:P2"/>
    <mergeCell ref="B3:J3"/>
  </mergeCells>
  <hyperlinks>
    <hyperlink ref="B3" r:id="rId1" location="LOCATION" display="https://ohdsi.github.io/CommonDataModel/cdm531.html#LOCATION" xr:uid="{70110F39-8722-46E2-8D2A-106992EC7FDE}"/>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CAA6-F317-46CF-BE7C-C7545F993EB5}">
  <sheetPr codeName="Sheet17"/>
  <dimension ref="A1:J18"/>
  <sheetViews>
    <sheetView workbookViewId="0">
      <selection activeCell="D12" sqref="D12"/>
    </sheetView>
  </sheetViews>
  <sheetFormatPr defaultColWidth="8.796875" defaultRowHeight="14.25" x14ac:dyDescent="0.45"/>
  <cols>
    <col min="1" max="1" width="27.6640625" bestFit="1" customWidth="1"/>
    <col min="2" max="2" width="27" bestFit="1" customWidth="1"/>
    <col min="3" max="3" width="39.46484375" customWidth="1"/>
    <col min="4" max="4" width="59" customWidth="1"/>
    <col min="10" max="10" width="148.1328125" customWidth="1"/>
  </cols>
  <sheetData>
    <row r="1" spans="1:10" x14ac:dyDescent="0.45">
      <c r="A1" t="s">
        <v>36</v>
      </c>
      <c r="B1" t="s">
        <v>186</v>
      </c>
    </row>
    <row r="2" spans="1:10" x14ac:dyDescent="0.45">
      <c r="A2" s="4" t="s">
        <v>24</v>
      </c>
      <c r="B2" s="101" t="s">
        <v>187</v>
      </c>
      <c r="C2" s="101"/>
      <c r="D2" s="101"/>
      <c r="E2" s="101"/>
      <c r="F2" s="101"/>
      <c r="G2" s="101"/>
      <c r="H2" s="101"/>
      <c r="I2" s="101"/>
      <c r="J2" s="101"/>
    </row>
    <row r="3" spans="1:10" x14ac:dyDescent="0.45">
      <c r="A3" s="5" t="s">
        <v>26</v>
      </c>
      <c r="B3" s="102" t="s">
        <v>214</v>
      </c>
      <c r="C3" s="102"/>
      <c r="D3" s="102"/>
      <c r="E3" s="102"/>
      <c r="F3" s="102"/>
      <c r="G3" s="102"/>
      <c r="H3" s="102"/>
      <c r="I3" s="102"/>
      <c r="J3" s="102"/>
    </row>
    <row r="4" spans="1:10" x14ac:dyDescent="0.45">
      <c r="A4" s="6"/>
      <c r="D4" s="3"/>
    </row>
    <row r="5" spans="1:10" x14ac:dyDescent="0.45">
      <c r="A5" s="1" t="s">
        <v>27</v>
      </c>
      <c r="D5" s="3"/>
    </row>
    <row r="6" spans="1:10" x14ac:dyDescent="0.45">
      <c r="D6" s="3"/>
    </row>
    <row r="7" spans="1:10" x14ac:dyDescent="0.45">
      <c r="D7" s="3"/>
    </row>
    <row r="8" spans="1:10" x14ac:dyDescent="0.45">
      <c r="A8" s="5" t="s">
        <v>28</v>
      </c>
      <c r="D8" s="3"/>
    </row>
    <row r="9" spans="1:10" x14ac:dyDescent="0.45">
      <c r="D9" s="3"/>
    </row>
    <row r="10" spans="1:10" x14ac:dyDescent="0.45">
      <c r="A10" s="6"/>
      <c r="D10" s="3"/>
    </row>
    <row r="11" spans="1:10" x14ac:dyDescent="0.45">
      <c r="A11" s="1" t="s">
        <v>0</v>
      </c>
      <c r="B11" s="1" t="s">
        <v>1</v>
      </c>
      <c r="C11" s="1" t="s">
        <v>2</v>
      </c>
      <c r="D11" s="2" t="s">
        <v>3</v>
      </c>
      <c r="E11" s="1" t="s">
        <v>39</v>
      </c>
      <c r="F11" s="1"/>
      <c r="G11" s="1"/>
      <c r="H11" s="1"/>
      <c r="I11" s="1"/>
      <c r="J11" s="1"/>
    </row>
    <row r="12" spans="1:10" x14ac:dyDescent="0.45">
      <c r="A12" s="94" t="s">
        <v>4</v>
      </c>
      <c r="B12" t="s">
        <v>279</v>
      </c>
      <c r="C12" t="s">
        <v>358</v>
      </c>
      <c r="D12" t="s">
        <v>449</v>
      </c>
    </row>
    <row r="13" spans="1:10" x14ac:dyDescent="0.45">
      <c r="A13" t="s">
        <v>188</v>
      </c>
      <c r="B13" t="s">
        <v>279</v>
      </c>
      <c r="C13" t="s">
        <v>360</v>
      </c>
      <c r="D13" t="s">
        <v>392</v>
      </c>
    </row>
    <row r="14" spans="1:10" x14ac:dyDescent="0.45">
      <c r="A14" t="s">
        <v>189</v>
      </c>
    </row>
    <row r="15" spans="1:10" x14ac:dyDescent="0.45">
      <c r="A15" t="s">
        <v>190</v>
      </c>
      <c r="B15" t="s">
        <v>279</v>
      </c>
      <c r="C15" t="s">
        <v>329</v>
      </c>
      <c r="D15" t="s">
        <v>139</v>
      </c>
    </row>
    <row r="16" spans="1:10" x14ac:dyDescent="0.45">
      <c r="A16" t="s">
        <v>191</v>
      </c>
    </row>
    <row r="17" spans="1:1" x14ac:dyDescent="0.45">
      <c r="A17" t="s">
        <v>192</v>
      </c>
    </row>
    <row r="18" spans="1:1" x14ac:dyDescent="0.45">
      <c r="A18" t="s">
        <v>193</v>
      </c>
    </row>
  </sheetData>
  <mergeCells count="2">
    <mergeCell ref="B2:J2"/>
    <mergeCell ref="B3:J3"/>
  </mergeCells>
  <hyperlinks>
    <hyperlink ref="B3" r:id="rId1" location="OBSERVATION" display="https://ohdsi.github.io/CommonDataModel/cdm531.html#OBSERVATION" xr:uid="{01F839C1-2A79-4552-BADE-CB0E978F5F4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B2199-4C57-4BBA-A782-04ABE5038F66}">
  <sheetPr codeName="Sheet22"/>
  <dimension ref="A1:I33"/>
  <sheetViews>
    <sheetView topLeftCell="A4" workbookViewId="0">
      <selection activeCell="A33" sqref="A12:A33"/>
    </sheetView>
  </sheetViews>
  <sheetFormatPr defaultColWidth="8.796875" defaultRowHeight="14.25" x14ac:dyDescent="0.45"/>
  <cols>
    <col min="1" max="1" width="28.46484375" bestFit="1" customWidth="1"/>
    <col min="2" max="2" width="12.46484375" bestFit="1" customWidth="1"/>
    <col min="3" max="3" width="20.1328125" customWidth="1"/>
    <col min="4" max="4" width="28.46484375" customWidth="1"/>
    <col min="9" max="9" width="51.6640625" customWidth="1"/>
  </cols>
  <sheetData>
    <row r="1" spans="1:9" x14ac:dyDescent="0.45">
      <c r="A1" t="s">
        <v>36</v>
      </c>
      <c r="B1" t="s">
        <v>245</v>
      </c>
    </row>
    <row r="2" spans="1:9" ht="110.25" customHeight="1" x14ac:dyDescent="0.45">
      <c r="A2" s="4" t="s">
        <v>24</v>
      </c>
      <c r="B2" s="101" t="s">
        <v>246</v>
      </c>
      <c r="C2" s="101"/>
      <c r="D2" s="101"/>
      <c r="E2" s="101"/>
      <c r="F2" s="101"/>
      <c r="G2" s="101"/>
      <c r="H2" s="101"/>
      <c r="I2" s="101"/>
    </row>
    <row r="3" spans="1:9" x14ac:dyDescent="0.45">
      <c r="A3" s="5" t="s">
        <v>26</v>
      </c>
      <c r="B3" s="102" t="s">
        <v>247</v>
      </c>
      <c r="C3" s="102"/>
      <c r="D3" s="102"/>
      <c r="E3" s="102"/>
      <c r="F3" s="102"/>
      <c r="G3" s="102"/>
      <c r="H3" s="102"/>
      <c r="I3" s="102"/>
    </row>
    <row r="4" spans="1:9" x14ac:dyDescent="0.45">
      <c r="A4" s="6"/>
      <c r="D4" s="3"/>
    </row>
    <row r="5" spans="1:9" x14ac:dyDescent="0.45">
      <c r="A5" s="1" t="s">
        <v>27</v>
      </c>
      <c r="D5" s="3"/>
    </row>
    <row r="6" spans="1:9" x14ac:dyDescent="0.45">
      <c r="D6" s="3"/>
    </row>
    <row r="7" spans="1:9" x14ac:dyDescent="0.45">
      <c r="D7" s="3"/>
    </row>
    <row r="8" spans="1:9" x14ac:dyDescent="0.45">
      <c r="A8" s="5" t="s">
        <v>28</v>
      </c>
      <c r="D8" s="3"/>
    </row>
    <row r="9" spans="1:9" x14ac:dyDescent="0.45">
      <c r="D9" s="3"/>
    </row>
    <row r="10" spans="1:9" x14ac:dyDescent="0.45">
      <c r="A10" s="6"/>
      <c r="D10" s="3"/>
    </row>
    <row r="11" spans="1:9" x14ac:dyDescent="0.45">
      <c r="A11" s="1" t="s">
        <v>0</v>
      </c>
      <c r="B11" s="1" t="s">
        <v>1</v>
      </c>
      <c r="C11" s="1" t="s">
        <v>2</v>
      </c>
      <c r="D11" s="2" t="s">
        <v>3</v>
      </c>
      <c r="E11" s="1" t="s">
        <v>39</v>
      </c>
      <c r="F11" s="1"/>
      <c r="G11" s="1"/>
      <c r="H11" s="1"/>
      <c r="I11" s="1"/>
    </row>
    <row r="12" spans="1:9" x14ac:dyDescent="0.45">
      <c r="A12" t="s">
        <v>248</v>
      </c>
    </row>
    <row r="13" spans="1:9" x14ac:dyDescent="0.45">
      <c r="A13" t="s">
        <v>249</v>
      </c>
    </row>
    <row r="14" spans="1:9" x14ac:dyDescent="0.45">
      <c r="A14" t="s">
        <v>250</v>
      </c>
    </row>
    <row r="15" spans="1:9" x14ac:dyDescent="0.45">
      <c r="A15" t="s">
        <v>251</v>
      </c>
    </row>
    <row r="16" spans="1:9" x14ac:dyDescent="0.45">
      <c r="A16" t="s">
        <v>252</v>
      </c>
    </row>
    <row r="17" spans="1:1" x14ac:dyDescent="0.45">
      <c r="A17" t="s">
        <v>253</v>
      </c>
    </row>
    <row r="18" spans="1:1" x14ac:dyDescent="0.45">
      <c r="A18" t="s">
        <v>254</v>
      </c>
    </row>
    <row r="19" spans="1:1" x14ac:dyDescent="0.45">
      <c r="A19" t="s">
        <v>255</v>
      </c>
    </row>
    <row r="20" spans="1:1" x14ac:dyDescent="0.45">
      <c r="A20" t="s">
        <v>256</v>
      </c>
    </row>
    <row r="21" spans="1:1" x14ac:dyDescent="0.45">
      <c r="A21" t="s">
        <v>257</v>
      </c>
    </row>
    <row r="22" spans="1:1" x14ac:dyDescent="0.45">
      <c r="A22" t="s">
        <v>258</v>
      </c>
    </row>
    <row r="23" spans="1:1" x14ac:dyDescent="0.45">
      <c r="A23" t="s">
        <v>259</v>
      </c>
    </row>
    <row r="24" spans="1:1" x14ac:dyDescent="0.45">
      <c r="A24" t="s">
        <v>260</v>
      </c>
    </row>
    <row r="25" spans="1:1" x14ac:dyDescent="0.45">
      <c r="A25" t="s">
        <v>261</v>
      </c>
    </row>
    <row r="26" spans="1:1" x14ac:dyDescent="0.45">
      <c r="A26" t="s">
        <v>262</v>
      </c>
    </row>
    <row r="27" spans="1:1" x14ac:dyDescent="0.45">
      <c r="A27" t="s">
        <v>263</v>
      </c>
    </row>
    <row r="28" spans="1:1" x14ac:dyDescent="0.45">
      <c r="A28" t="s">
        <v>264</v>
      </c>
    </row>
    <row r="29" spans="1:1" x14ac:dyDescent="0.45">
      <c r="A29" t="s">
        <v>265</v>
      </c>
    </row>
    <row r="30" spans="1:1" x14ac:dyDescent="0.45">
      <c r="A30" t="s">
        <v>266</v>
      </c>
    </row>
    <row r="31" spans="1:1" x14ac:dyDescent="0.45">
      <c r="A31" t="s">
        <v>267</v>
      </c>
    </row>
    <row r="32" spans="1:1" x14ac:dyDescent="0.45">
      <c r="A32" t="s">
        <v>268</v>
      </c>
    </row>
    <row r="33" spans="1:1" x14ac:dyDescent="0.45">
      <c r="A33" t="s">
        <v>269</v>
      </c>
    </row>
  </sheetData>
  <mergeCells count="2">
    <mergeCell ref="B2:I2"/>
    <mergeCell ref="B3:I3"/>
  </mergeCells>
  <hyperlinks>
    <hyperlink ref="B3" r:id="rId1" location="COST" xr:uid="{48520D61-5EE1-4C5F-91FE-BE2625BECD97}"/>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D286F-00F5-4C57-90C7-0F7BBDAAD4CA}">
  <sheetPr codeName="Sheet21"/>
  <dimension ref="A1:I25"/>
  <sheetViews>
    <sheetView workbookViewId="0">
      <selection activeCell="A12" sqref="A12:A25"/>
    </sheetView>
  </sheetViews>
  <sheetFormatPr defaultColWidth="8.796875" defaultRowHeight="14.25" x14ac:dyDescent="0.45"/>
  <cols>
    <col min="1" max="1" width="28.46484375" bestFit="1" customWidth="1"/>
    <col min="2" max="2" width="12.46484375" bestFit="1" customWidth="1"/>
    <col min="3" max="3" width="20.1328125" customWidth="1"/>
    <col min="4" max="4" width="28.46484375" customWidth="1"/>
  </cols>
  <sheetData>
    <row r="1" spans="1:9" x14ac:dyDescent="0.45">
      <c r="A1" t="s">
        <v>36</v>
      </c>
      <c r="B1" t="s">
        <v>230</v>
      </c>
    </row>
    <row r="2" spans="1:9" ht="61.5" customHeight="1" x14ac:dyDescent="0.45">
      <c r="A2" s="4" t="s">
        <v>24</v>
      </c>
      <c r="B2" s="101" t="s">
        <v>231</v>
      </c>
      <c r="C2" s="101"/>
      <c r="D2" s="101"/>
      <c r="E2" s="101"/>
      <c r="F2" s="101"/>
      <c r="G2" s="101"/>
      <c r="H2" s="101"/>
      <c r="I2" s="101"/>
    </row>
    <row r="3" spans="1:9" x14ac:dyDescent="0.45">
      <c r="A3" s="5" t="s">
        <v>26</v>
      </c>
      <c r="B3" s="102" t="s">
        <v>232</v>
      </c>
      <c r="C3" s="102"/>
      <c r="D3" s="102"/>
      <c r="E3" s="102"/>
      <c r="F3" s="102"/>
      <c r="G3" s="102"/>
      <c r="H3" s="102"/>
      <c r="I3" s="102"/>
    </row>
    <row r="4" spans="1:9" x14ac:dyDescent="0.45">
      <c r="A4" s="6"/>
      <c r="D4" s="3"/>
    </row>
    <row r="5" spans="1:9" x14ac:dyDescent="0.45">
      <c r="A5" s="1" t="s">
        <v>27</v>
      </c>
      <c r="D5" s="3"/>
    </row>
    <row r="6" spans="1:9" x14ac:dyDescent="0.45">
      <c r="D6" s="3"/>
    </row>
    <row r="7" spans="1:9" x14ac:dyDescent="0.45">
      <c r="D7" s="3"/>
    </row>
    <row r="8" spans="1:9" x14ac:dyDescent="0.45">
      <c r="A8" s="5" t="s">
        <v>28</v>
      </c>
      <c r="D8" s="3"/>
    </row>
    <row r="9" spans="1:9" x14ac:dyDescent="0.45">
      <c r="D9" s="3"/>
    </row>
    <row r="10" spans="1:9" x14ac:dyDescent="0.45">
      <c r="A10" s="6"/>
      <c r="D10" s="3"/>
    </row>
    <row r="11" spans="1:9" x14ac:dyDescent="0.45">
      <c r="A11" s="1" t="s">
        <v>0</v>
      </c>
      <c r="B11" s="1" t="s">
        <v>1</v>
      </c>
      <c r="C11" s="1" t="s">
        <v>2</v>
      </c>
      <c r="D11" s="2" t="s">
        <v>3</v>
      </c>
      <c r="E11" s="1" t="s">
        <v>39</v>
      </c>
      <c r="F11" s="1"/>
      <c r="G11" s="1"/>
      <c r="H11" s="1"/>
      <c r="I11" s="1"/>
    </row>
    <row r="12" spans="1:9" x14ac:dyDescent="0.45">
      <c r="A12" t="s">
        <v>235</v>
      </c>
    </row>
    <row r="13" spans="1:9" x14ac:dyDescent="0.45">
      <c r="A13" t="s">
        <v>4</v>
      </c>
    </row>
    <row r="14" spans="1:9" x14ac:dyDescent="0.45">
      <c r="A14" t="s">
        <v>236</v>
      </c>
    </row>
    <row r="15" spans="1:9" x14ac:dyDescent="0.45">
      <c r="A15" t="s">
        <v>237</v>
      </c>
    </row>
    <row r="16" spans="1:9" x14ac:dyDescent="0.45">
      <c r="A16" t="s">
        <v>238</v>
      </c>
    </row>
    <row r="17" spans="1:1" x14ac:dyDescent="0.45">
      <c r="A17" t="s">
        <v>239</v>
      </c>
    </row>
    <row r="18" spans="1:1" x14ac:dyDescent="0.45">
      <c r="A18" t="s">
        <v>240</v>
      </c>
    </row>
    <row r="19" spans="1:1" x14ac:dyDescent="0.45">
      <c r="A19" t="s">
        <v>241</v>
      </c>
    </row>
    <row r="20" spans="1:1" x14ac:dyDescent="0.45">
      <c r="A20" t="s">
        <v>242</v>
      </c>
    </row>
    <row r="21" spans="1:1" x14ac:dyDescent="0.45">
      <c r="A21" t="s">
        <v>243</v>
      </c>
    </row>
    <row r="22" spans="1:1" x14ac:dyDescent="0.45">
      <c r="A22" t="s">
        <v>18</v>
      </c>
    </row>
    <row r="23" spans="1:1" x14ac:dyDescent="0.45">
      <c r="A23" t="s">
        <v>52</v>
      </c>
    </row>
    <row r="24" spans="1:1" x14ac:dyDescent="0.45">
      <c r="A24" t="s">
        <v>53</v>
      </c>
    </row>
    <row r="25" spans="1:1" x14ac:dyDescent="0.45">
      <c r="A25" t="s">
        <v>244</v>
      </c>
    </row>
  </sheetData>
  <mergeCells count="2">
    <mergeCell ref="B2:I2"/>
    <mergeCell ref="B3:I3"/>
  </mergeCells>
  <hyperlinks>
    <hyperlink ref="B3" r:id="rId1" location="NOTE" xr:uid="{F419131C-9A4B-4CB8-80A0-AC20D10C6C1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EF70-7EC6-4BCA-AF17-699870DC18AF}">
  <sheetPr codeName="Sheet5"/>
  <dimension ref="A1:S21"/>
  <sheetViews>
    <sheetView topLeftCell="N1" workbookViewId="0">
      <selection activeCell="Q11" sqref="Q11"/>
    </sheetView>
  </sheetViews>
  <sheetFormatPr defaultColWidth="8.796875" defaultRowHeight="14.25" x14ac:dyDescent="0.45"/>
  <cols>
    <col min="1" max="1" width="23.46484375" bestFit="1" customWidth="1"/>
    <col min="2" max="2" width="25" customWidth="1"/>
    <col min="3" max="3" width="27" bestFit="1" customWidth="1"/>
    <col min="4" max="4" width="30.796875" customWidth="1"/>
    <col min="5" max="5" width="28.46484375" bestFit="1" customWidth="1"/>
    <col min="6" max="6" width="29" bestFit="1" customWidth="1"/>
    <col min="7" max="7" width="28.33203125" bestFit="1" customWidth="1"/>
    <col min="8" max="8" width="29.796875" bestFit="1" customWidth="1"/>
    <col min="9" max="9" width="31.6640625" bestFit="1" customWidth="1"/>
    <col min="10" max="10" width="30" customWidth="1"/>
    <col min="11" max="11" width="29" bestFit="1" customWidth="1"/>
    <col min="12" max="12" width="29.1328125" bestFit="1" customWidth="1"/>
    <col min="13" max="13" width="27" bestFit="1" customWidth="1"/>
    <col min="14" max="14" width="22.33203125" customWidth="1"/>
    <col min="15" max="15" width="25.46484375" customWidth="1"/>
    <col min="16" max="16" width="23.46484375" customWidth="1"/>
    <col min="17" max="17" width="31" bestFit="1" customWidth="1"/>
    <col min="18" max="18" width="22.46484375" customWidth="1"/>
    <col min="19" max="19" width="27" bestFit="1" customWidth="1"/>
  </cols>
  <sheetData>
    <row r="1" spans="1:19" x14ac:dyDescent="0.45">
      <c r="A1" t="s">
        <v>143</v>
      </c>
      <c r="B1" t="s">
        <v>144</v>
      </c>
      <c r="C1" t="s">
        <v>33</v>
      </c>
      <c r="D1" t="s">
        <v>37</v>
      </c>
      <c r="E1" t="s">
        <v>69</v>
      </c>
      <c r="F1" t="s">
        <v>70</v>
      </c>
      <c r="G1" t="s">
        <v>90</v>
      </c>
      <c r="H1" t="s">
        <v>103</v>
      </c>
      <c r="I1" t="s">
        <v>91</v>
      </c>
      <c r="J1" t="s">
        <v>89</v>
      </c>
      <c r="K1" t="s">
        <v>92</v>
      </c>
      <c r="L1" t="s">
        <v>134</v>
      </c>
      <c r="M1" t="s">
        <v>169</v>
      </c>
      <c r="N1" t="s">
        <v>133</v>
      </c>
      <c r="O1" t="s">
        <v>186</v>
      </c>
      <c r="P1" t="s">
        <v>204</v>
      </c>
      <c r="Q1" t="s">
        <v>211</v>
      </c>
      <c r="R1" t="s">
        <v>230</v>
      </c>
      <c r="S1" t="s">
        <v>245</v>
      </c>
    </row>
    <row r="2" spans="1:19" x14ac:dyDescent="0.45">
      <c r="A2" t="s">
        <v>33</v>
      </c>
      <c r="B2" s="13" t="s">
        <v>139</v>
      </c>
      <c r="C2" t="s">
        <v>4</v>
      </c>
      <c r="D2" t="s">
        <v>40</v>
      </c>
      <c r="E2" t="s">
        <v>52</v>
      </c>
      <c r="F2" t="s">
        <v>72</v>
      </c>
      <c r="G2" t="s">
        <v>96</v>
      </c>
      <c r="H2" t="s">
        <v>105</v>
      </c>
      <c r="I2" t="s">
        <v>120</v>
      </c>
      <c r="J2" s="10" t="s">
        <v>53</v>
      </c>
      <c r="K2" t="s">
        <v>148</v>
      </c>
      <c r="L2" t="s">
        <v>16</v>
      </c>
      <c r="M2" t="s">
        <v>18</v>
      </c>
      <c r="N2" t="s">
        <v>17</v>
      </c>
      <c r="O2" t="s">
        <v>4</v>
      </c>
      <c r="P2" t="s">
        <v>206</v>
      </c>
      <c r="Q2" t="s">
        <v>220</v>
      </c>
      <c r="R2" t="s">
        <v>235</v>
      </c>
      <c r="S2" t="s">
        <v>248</v>
      </c>
    </row>
    <row r="3" spans="1:19" x14ac:dyDescent="0.45">
      <c r="A3" t="s">
        <v>70</v>
      </c>
      <c r="B3" t="s">
        <v>145</v>
      </c>
      <c r="C3" t="s">
        <v>6</v>
      </c>
      <c r="D3" t="s">
        <v>4</v>
      </c>
      <c r="E3" t="s">
        <v>4</v>
      </c>
      <c r="F3" t="s">
        <v>4</v>
      </c>
      <c r="G3" t="s">
        <v>4</v>
      </c>
      <c r="H3" t="s">
        <v>4</v>
      </c>
      <c r="I3" t="s">
        <v>4</v>
      </c>
      <c r="J3" s="10" t="s">
        <v>4</v>
      </c>
      <c r="K3" t="s">
        <v>4</v>
      </c>
      <c r="L3" s="10" t="s">
        <v>165</v>
      </c>
      <c r="M3" s="10" t="s">
        <v>171</v>
      </c>
      <c r="N3" t="s">
        <v>179</v>
      </c>
      <c r="O3" t="s">
        <v>188</v>
      </c>
      <c r="P3" t="s">
        <v>210</v>
      </c>
      <c r="Q3" t="s">
        <v>4</v>
      </c>
      <c r="R3" t="s">
        <v>4</v>
      </c>
      <c r="S3" t="s">
        <v>249</v>
      </c>
    </row>
    <row r="4" spans="1:19" x14ac:dyDescent="0.45">
      <c r="A4" t="s">
        <v>69</v>
      </c>
      <c r="B4" t="s">
        <v>146</v>
      </c>
      <c r="C4" t="s">
        <v>7</v>
      </c>
      <c r="D4" t="s">
        <v>41</v>
      </c>
      <c r="E4" t="s">
        <v>56</v>
      </c>
      <c r="F4" t="s">
        <v>73</v>
      </c>
      <c r="G4" t="s">
        <v>97</v>
      </c>
      <c r="H4" t="s">
        <v>106</v>
      </c>
      <c r="I4" t="s">
        <v>122</v>
      </c>
      <c r="J4" s="10" t="s">
        <v>203</v>
      </c>
      <c r="K4" t="s">
        <v>149</v>
      </c>
      <c r="L4" s="10" t="s">
        <v>166</v>
      </c>
      <c r="M4" t="s">
        <v>172</v>
      </c>
      <c r="N4" t="s">
        <v>180</v>
      </c>
      <c r="O4" t="s">
        <v>189</v>
      </c>
      <c r="P4" t="s">
        <v>205</v>
      </c>
      <c r="Q4" s="76" t="s">
        <v>221</v>
      </c>
      <c r="R4" t="s">
        <v>236</v>
      </c>
      <c r="S4" t="s">
        <v>250</v>
      </c>
    </row>
    <row r="5" spans="1:19" x14ac:dyDescent="0.45">
      <c r="A5" t="s">
        <v>89</v>
      </c>
      <c r="C5" t="s">
        <v>8</v>
      </c>
      <c r="D5" t="s">
        <v>44</v>
      </c>
      <c r="E5" t="s">
        <v>59</v>
      </c>
      <c r="F5" t="s">
        <v>74</v>
      </c>
      <c r="G5" t="s">
        <v>99</v>
      </c>
      <c r="H5" t="s">
        <v>109</v>
      </c>
      <c r="I5" t="s">
        <v>125</v>
      </c>
      <c r="J5" s="10" t="s">
        <v>79</v>
      </c>
      <c r="K5" t="s">
        <v>150</v>
      </c>
      <c r="L5" t="s">
        <v>17</v>
      </c>
      <c r="M5" t="s">
        <v>173</v>
      </c>
      <c r="N5" t="s">
        <v>181</v>
      </c>
      <c r="O5" t="s">
        <v>191</v>
      </c>
      <c r="P5" t="s">
        <v>207</v>
      </c>
      <c r="Q5" s="76" t="s">
        <v>222</v>
      </c>
      <c r="R5" t="s">
        <v>237</v>
      </c>
      <c r="S5" t="s">
        <v>251</v>
      </c>
    </row>
    <row r="6" spans="1:19" x14ac:dyDescent="0.45">
      <c r="A6" t="s">
        <v>37</v>
      </c>
      <c r="C6" t="s">
        <v>9</v>
      </c>
      <c r="D6" t="s">
        <v>45</v>
      </c>
      <c r="E6" t="s">
        <v>60</v>
      </c>
      <c r="F6" t="s">
        <v>75</v>
      </c>
      <c r="G6" t="s">
        <v>100</v>
      </c>
      <c r="H6" t="s">
        <v>110</v>
      </c>
      <c r="I6" t="s">
        <v>126</v>
      </c>
      <c r="J6" s="10" t="s">
        <v>80</v>
      </c>
      <c r="K6" t="s">
        <v>151</v>
      </c>
      <c r="L6" s="10"/>
      <c r="M6" t="s">
        <v>174</v>
      </c>
      <c r="N6" t="s">
        <v>182</v>
      </c>
      <c r="P6" t="s">
        <v>274</v>
      </c>
      <c r="Q6" t="s">
        <v>223</v>
      </c>
      <c r="R6" t="s">
        <v>238</v>
      </c>
      <c r="S6" t="s">
        <v>252</v>
      </c>
    </row>
    <row r="7" spans="1:19" x14ac:dyDescent="0.45">
      <c r="A7" t="s">
        <v>90</v>
      </c>
      <c r="C7" t="s">
        <v>10</v>
      </c>
      <c r="D7" t="s">
        <v>46</v>
      </c>
      <c r="E7" t="s">
        <v>61</v>
      </c>
      <c r="G7" t="s">
        <v>101</v>
      </c>
      <c r="H7" t="s">
        <v>112</v>
      </c>
      <c r="I7" t="s">
        <v>127</v>
      </c>
      <c r="J7" s="10" t="s">
        <v>81</v>
      </c>
      <c r="K7" t="s">
        <v>152</v>
      </c>
      <c r="M7" t="s">
        <v>16</v>
      </c>
      <c r="N7" t="s">
        <v>183</v>
      </c>
      <c r="Q7" t="s">
        <v>224</v>
      </c>
      <c r="R7" t="s">
        <v>239</v>
      </c>
      <c r="S7" t="s">
        <v>253</v>
      </c>
    </row>
    <row r="8" spans="1:19" x14ac:dyDescent="0.45">
      <c r="A8" t="s">
        <v>91</v>
      </c>
      <c r="C8" t="s">
        <v>13</v>
      </c>
      <c r="D8" t="s">
        <v>47</v>
      </c>
      <c r="E8" t="s">
        <v>62</v>
      </c>
      <c r="G8" t="s">
        <v>102</v>
      </c>
      <c r="H8" t="s">
        <v>113</v>
      </c>
      <c r="I8" t="s">
        <v>129</v>
      </c>
      <c r="J8" s="10" t="s">
        <v>82</v>
      </c>
      <c r="K8" t="s">
        <v>153</v>
      </c>
      <c r="M8" t="s">
        <v>6</v>
      </c>
      <c r="N8" t="s">
        <v>184</v>
      </c>
      <c r="Q8" t="s">
        <v>225</v>
      </c>
      <c r="R8" t="s">
        <v>240</v>
      </c>
      <c r="S8" t="s">
        <v>254</v>
      </c>
    </row>
    <row r="9" spans="1:19" x14ac:dyDescent="0.45">
      <c r="A9" t="s">
        <v>103</v>
      </c>
      <c r="C9" t="s">
        <v>16</v>
      </c>
      <c r="D9" t="s">
        <v>49</v>
      </c>
      <c r="E9" t="s">
        <v>18</v>
      </c>
      <c r="G9" t="s">
        <v>18</v>
      </c>
      <c r="H9" t="s">
        <v>114</v>
      </c>
      <c r="I9" t="s">
        <v>112</v>
      </c>
      <c r="J9" s="10" t="s">
        <v>18</v>
      </c>
      <c r="K9" t="s">
        <v>154</v>
      </c>
      <c r="M9" t="s">
        <v>10</v>
      </c>
      <c r="Q9" t="s">
        <v>226</v>
      </c>
      <c r="R9" t="s">
        <v>241</v>
      </c>
      <c r="S9" t="s">
        <v>255</v>
      </c>
    </row>
    <row r="10" spans="1:19" x14ac:dyDescent="0.45">
      <c r="A10" t="s">
        <v>92</v>
      </c>
      <c r="C10" t="s">
        <v>17</v>
      </c>
      <c r="D10" t="s">
        <v>51</v>
      </c>
      <c r="E10" t="s">
        <v>16</v>
      </c>
      <c r="G10" t="s">
        <v>52</v>
      </c>
      <c r="H10" t="s">
        <v>115</v>
      </c>
      <c r="I10" t="s">
        <v>114</v>
      </c>
      <c r="J10" t="s">
        <v>16</v>
      </c>
      <c r="K10" t="s">
        <v>51</v>
      </c>
      <c r="Q10" s="76" t="s">
        <v>227</v>
      </c>
      <c r="R10" t="s">
        <v>242</v>
      </c>
      <c r="S10" t="s">
        <v>256</v>
      </c>
    </row>
    <row r="11" spans="1:19" x14ac:dyDescent="0.45">
      <c r="A11" t="s">
        <v>211</v>
      </c>
      <c r="C11" t="s">
        <v>18</v>
      </c>
      <c r="D11" t="s">
        <v>18</v>
      </c>
      <c r="E11" t="s">
        <v>64</v>
      </c>
      <c r="G11" t="s">
        <v>53</v>
      </c>
      <c r="H11" t="s">
        <v>117</v>
      </c>
      <c r="I11" t="s">
        <v>117</v>
      </c>
      <c r="J11" t="s">
        <v>64</v>
      </c>
      <c r="K11" t="s">
        <v>156</v>
      </c>
      <c r="M11" s="10"/>
      <c r="Q11" t="s">
        <v>102</v>
      </c>
      <c r="R11" t="s">
        <v>243</v>
      </c>
      <c r="S11" t="s">
        <v>257</v>
      </c>
    </row>
    <row r="12" spans="1:19" x14ac:dyDescent="0.45">
      <c r="A12" t="s">
        <v>134</v>
      </c>
      <c r="C12" t="s">
        <v>19</v>
      </c>
      <c r="D12" t="s">
        <v>52</v>
      </c>
      <c r="E12" t="s">
        <v>66</v>
      </c>
      <c r="H12" t="s">
        <v>18</v>
      </c>
      <c r="I12" t="s">
        <v>130</v>
      </c>
      <c r="J12" t="s">
        <v>66</v>
      </c>
      <c r="K12" t="s">
        <v>102</v>
      </c>
      <c r="Q12" t="s">
        <v>18</v>
      </c>
      <c r="R12" t="s">
        <v>18</v>
      </c>
      <c r="S12" t="s">
        <v>258</v>
      </c>
    </row>
    <row r="13" spans="1:19" x14ac:dyDescent="0.45">
      <c r="A13" t="s">
        <v>169</v>
      </c>
      <c r="D13" t="s">
        <v>53</v>
      </c>
      <c r="E13" t="s">
        <v>68</v>
      </c>
      <c r="H13" t="s">
        <v>52</v>
      </c>
      <c r="I13" t="s">
        <v>131</v>
      </c>
      <c r="J13" t="s">
        <v>86</v>
      </c>
      <c r="K13" t="s">
        <v>157</v>
      </c>
      <c r="Q13" t="s">
        <v>52</v>
      </c>
      <c r="R13" t="s">
        <v>52</v>
      </c>
      <c r="S13" t="s">
        <v>259</v>
      </c>
    </row>
    <row r="14" spans="1:19" x14ac:dyDescent="0.45">
      <c r="A14" t="s">
        <v>133</v>
      </c>
      <c r="H14" t="s">
        <v>53</v>
      </c>
      <c r="I14" t="s">
        <v>18</v>
      </c>
      <c r="J14" t="s">
        <v>87</v>
      </c>
      <c r="K14" t="s">
        <v>158</v>
      </c>
      <c r="Q14" t="s">
        <v>53</v>
      </c>
      <c r="R14" t="s">
        <v>53</v>
      </c>
      <c r="S14" t="s">
        <v>260</v>
      </c>
    </row>
    <row r="15" spans="1:19" x14ac:dyDescent="0.45">
      <c r="A15" t="s">
        <v>186</v>
      </c>
      <c r="C15" t="s">
        <v>88</v>
      </c>
      <c r="I15" t="s">
        <v>52</v>
      </c>
      <c r="J15" s="10" t="s">
        <v>52</v>
      </c>
      <c r="K15" t="s">
        <v>159</v>
      </c>
      <c r="S15" t="s">
        <v>261</v>
      </c>
    </row>
    <row r="16" spans="1:19" x14ac:dyDescent="0.45">
      <c r="A16" t="s">
        <v>230</v>
      </c>
      <c r="I16" t="s">
        <v>53</v>
      </c>
      <c r="K16" t="s">
        <v>161</v>
      </c>
      <c r="S16" t="s">
        <v>262</v>
      </c>
    </row>
    <row r="17" spans="1:19" x14ac:dyDescent="0.45">
      <c r="A17" t="s">
        <v>245</v>
      </c>
      <c r="K17" t="s">
        <v>18</v>
      </c>
      <c r="S17" t="s">
        <v>263</v>
      </c>
    </row>
    <row r="18" spans="1:19" x14ac:dyDescent="0.45">
      <c r="K18" t="s">
        <v>52</v>
      </c>
      <c r="S18" t="s">
        <v>264</v>
      </c>
    </row>
    <row r="19" spans="1:19" x14ac:dyDescent="0.45">
      <c r="K19" t="s">
        <v>53</v>
      </c>
      <c r="S19" t="s">
        <v>265</v>
      </c>
    </row>
    <row r="20" spans="1:19" x14ac:dyDescent="0.45">
      <c r="S20" t="s">
        <v>266</v>
      </c>
    </row>
    <row r="21" spans="1:19" x14ac:dyDescent="0.45">
      <c r="S21" t="s">
        <v>268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A440-B7AC-4F30-917B-62B78682C123}">
  <sheetPr codeName="Sheet4"/>
  <dimension ref="A1:H25"/>
  <sheetViews>
    <sheetView workbookViewId="0">
      <selection activeCell="B31" sqref="B31"/>
    </sheetView>
  </sheetViews>
  <sheetFormatPr defaultColWidth="8.796875" defaultRowHeight="14.25" x14ac:dyDescent="0.45"/>
  <cols>
    <col min="1" max="1" width="16.6640625" style="32" bestFit="1" customWidth="1"/>
    <col min="2" max="2" width="43.33203125" customWidth="1"/>
    <col min="3" max="3" width="32.33203125" bestFit="1" customWidth="1"/>
    <col min="4" max="4" width="25.33203125" bestFit="1" customWidth="1"/>
    <col min="5" max="5" width="23.33203125" bestFit="1" customWidth="1"/>
    <col min="6" max="6" width="28.46484375" customWidth="1"/>
  </cols>
  <sheetData>
    <row r="1" spans="1:8" x14ac:dyDescent="0.45">
      <c r="A1" s="31" t="s">
        <v>137</v>
      </c>
      <c r="B1" t="str" cm="1">
        <f t="array" ref="B1">TRANSPOSE(_xlfn.UNIQUE(Table1[DataSet]))</f>
        <v>MinimumDataSet</v>
      </c>
    </row>
    <row r="2" spans="1:8" x14ac:dyDescent="0.45">
      <c r="A2" s="32" t="str" cm="1">
        <f t="array" ref="A2">_xlfn.UNIQUE(Table1[DataSet])</f>
        <v>MinimumDataSet</v>
      </c>
      <c r="B2" s="32" t="str" cm="1">
        <f t="array" ref="B2:B25">_xlfn.UNIQUE(_xlfn._xlws.FILTER(Table1[DataItem],Table1[DataSet]=B1))</f>
        <v>Age at event</v>
      </c>
      <c r="C2" t="e" cm="1" vm="1">
        <f t="array" ref="C2">_xlfn.UNIQUE(_xlfn._xlws.FILTER(Table1[DataItem],Table1[DataSet]=C1))</f>
        <v>#VALUE!</v>
      </c>
      <c r="D2" t="e" cm="1" vm="1">
        <f t="array" ref="D2">_xlfn.UNIQUE(_xlfn._xlws.FILTER(Table1[DataItem],Table1[DataSet]=D1))</f>
        <v>#VALUE!</v>
      </c>
      <c r="E2" t="e" cm="1" vm="1">
        <f t="array" ref="E2">_xlfn.UNIQUE(_xlfn._xlws.FILTER(Table1[DataItem],Table1[DataSet]=E1))</f>
        <v>#VALUE!</v>
      </c>
      <c r="F2" t="e" cm="1" vm="1">
        <f t="array" ref="F2">_xlfn.UNIQUE(_xlfn._xlws.FILTER(Table1[DataItem],Table1[DataSet]=F1))</f>
        <v>#VALUE!</v>
      </c>
      <c r="G2" t="str" cm="1">
        <f t="array" ref="G2">IF(G1&lt;&gt;"",_xlfn.UNIQUE(_xlfn._xlws.FILTER(Table1[DataItem],Table1[DataSet]=G1)),"")</f>
        <v/>
      </c>
      <c r="H2" t="str" cm="1">
        <f t="array" ref="H2">IF(H1&lt;&gt;"",_xlfn.UNIQUE(_xlfn._xlws.FILTER(Table1[Status],Table1[DataItem]=H1)),"")</f>
        <v/>
      </c>
    </row>
    <row r="3" spans="1:8" x14ac:dyDescent="0.45">
      <c r="B3" t="str">
        <v>ASA Grade</v>
      </c>
    </row>
    <row r="4" spans="1:8" x14ac:dyDescent="0.45">
      <c r="B4" t="str">
        <v>Audit number</v>
      </c>
    </row>
    <row r="5" spans="1:8" x14ac:dyDescent="0.45">
      <c r="B5" t="str">
        <v>Bone protection medication at discharge</v>
      </c>
    </row>
    <row r="6" spans="1:8" x14ac:dyDescent="0.45">
      <c r="B6" t="str">
        <v xml:space="preserve">Cognitive status </v>
      </c>
    </row>
    <row r="7" spans="1:8" x14ac:dyDescent="0.45">
      <c r="B7" t="str">
        <v>Date / time arrived operating hospital</v>
      </c>
    </row>
    <row r="8" spans="1:8" x14ac:dyDescent="0.45">
      <c r="B8" t="str">
        <v>Date / time of discharge from orthopaedic care</v>
      </c>
    </row>
    <row r="9" spans="1:8" x14ac:dyDescent="0.45">
      <c r="B9" t="str">
        <v>Date / time of primary surgery</v>
      </c>
    </row>
    <row r="10" spans="1:8" x14ac:dyDescent="0.45">
      <c r="B10" t="str">
        <v>Death during hospital admission</v>
      </c>
    </row>
    <row r="11" spans="1:8" x14ac:dyDescent="0.45">
      <c r="B11" t="str">
        <v xml:space="preserve">Discharge destination </v>
      </c>
    </row>
    <row r="12" spans="1:8" x14ac:dyDescent="0.45">
      <c r="B12" t="str">
        <v>Fracture type</v>
      </c>
    </row>
    <row r="13" spans="1:8" x14ac:dyDescent="0.45">
      <c r="B13" t="str">
        <v>Gender</v>
      </c>
    </row>
    <row r="14" spans="1:8" x14ac:dyDescent="0.45">
      <c r="B14" t="str">
        <v xml:space="preserve">Hospital code </v>
      </c>
    </row>
    <row r="15" spans="1:8" x14ac:dyDescent="0.45">
      <c r="B15" t="str">
        <v>Length of stay</v>
      </c>
    </row>
    <row r="16" spans="1:8" x14ac:dyDescent="0.45">
      <c r="B16" t="str">
        <v>Operation performed</v>
      </c>
    </row>
    <row r="17" spans="2:2" x14ac:dyDescent="0.45">
      <c r="B17" t="str">
        <v>Pathological fracture</v>
      </c>
    </row>
    <row r="18" spans="2:2" x14ac:dyDescent="0.45">
      <c r="B18" t="str">
        <v>Physician / geriatrician involvement</v>
      </c>
    </row>
    <row r="19" spans="2:2" x14ac:dyDescent="0.45">
      <c r="B19" t="str">
        <v>Post-op mobilisation</v>
      </c>
    </row>
    <row r="20" spans="2:2" x14ac:dyDescent="0.45">
      <c r="B20" t="str">
        <v xml:space="preserve">Pre-fracture mobility / ADLs </v>
      </c>
    </row>
    <row r="21" spans="2:2" x14ac:dyDescent="0.45">
      <c r="B21" t="str">
        <v>Pre-fracture residence</v>
      </c>
    </row>
    <row r="22" spans="2:2" x14ac:dyDescent="0.45">
      <c r="B22" t="str">
        <v>Pressure ulcers</v>
      </c>
    </row>
    <row r="23" spans="2:2" x14ac:dyDescent="0.45">
      <c r="B23" t="str">
        <v>Side of fracture</v>
      </c>
    </row>
    <row r="24" spans="2:2" x14ac:dyDescent="0.45">
      <c r="B24" t="str">
        <v>Time to surgery</v>
      </c>
    </row>
    <row r="25" spans="2:2" x14ac:dyDescent="0.45">
      <c r="B25" t="str">
        <v>Type of anaesthesia</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9D03D-3797-4C50-925C-B1079F20C9C6}">
  <sheetPr codeName="Sheet24"/>
  <dimension ref="A1:J20"/>
  <sheetViews>
    <sheetView workbookViewId="0">
      <selection activeCell="C21" sqref="C21"/>
    </sheetView>
  </sheetViews>
  <sheetFormatPr defaultColWidth="8.796875" defaultRowHeight="14.25" x14ac:dyDescent="0.45"/>
  <cols>
    <col min="1" max="1" width="48.46484375" customWidth="1"/>
    <col min="2" max="2" width="21.33203125" customWidth="1"/>
    <col min="3" max="3" width="39.33203125" customWidth="1"/>
    <col min="4" max="4" width="21.33203125" customWidth="1"/>
    <col min="5" max="5" width="40.46484375" customWidth="1"/>
    <col min="6" max="6" width="27.33203125" customWidth="1"/>
    <col min="7" max="7" width="58.46484375" customWidth="1"/>
    <col min="11" max="11" width="13.1328125" customWidth="1"/>
  </cols>
  <sheetData>
    <row r="1" spans="1:10" x14ac:dyDescent="0.45">
      <c r="A1" t="s">
        <v>36</v>
      </c>
      <c r="B1" t="s">
        <v>393</v>
      </c>
    </row>
    <row r="2" spans="1:10" ht="15" customHeight="1" x14ac:dyDescent="0.45">
      <c r="A2" s="4" t="s">
        <v>24</v>
      </c>
      <c r="B2" s="105" t="s">
        <v>394</v>
      </c>
      <c r="C2" s="105"/>
      <c r="D2" s="105"/>
      <c r="E2" s="105"/>
      <c r="F2" s="105"/>
      <c r="G2" s="105"/>
      <c r="H2" s="105"/>
      <c r="I2" s="105"/>
      <c r="J2" s="77"/>
    </row>
    <row r="3" spans="1:10" x14ac:dyDescent="0.45">
      <c r="A3" s="5" t="s">
        <v>26</v>
      </c>
      <c r="B3" s="78" t="s">
        <v>395</v>
      </c>
      <c r="C3" s="78"/>
      <c r="D3" s="78"/>
      <c r="E3" s="78"/>
      <c r="F3" s="78"/>
      <c r="G3" s="78"/>
      <c r="H3" s="78"/>
      <c r="I3" s="78"/>
      <c r="J3" s="78"/>
    </row>
    <row r="4" spans="1:10" x14ac:dyDescent="0.45">
      <c r="A4" s="6"/>
      <c r="D4" s="3"/>
    </row>
    <row r="5" spans="1:10" x14ac:dyDescent="0.45">
      <c r="A5" s="1" t="s">
        <v>27</v>
      </c>
      <c r="D5" s="3"/>
    </row>
    <row r="6" spans="1:10" x14ac:dyDescent="0.45">
      <c r="D6" s="3"/>
    </row>
    <row r="7" spans="1:10" x14ac:dyDescent="0.45">
      <c r="D7" s="3"/>
    </row>
    <row r="8" spans="1:10" x14ac:dyDescent="0.45">
      <c r="A8" s="5" t="s">
        <v>28</v>
      </c>
      <c r="D8" s="3"/>
    </row>
    <row r="9" spans="1:10" x14ac:dyDescent="0.45">
      <c r="E9" s="3"/>
    </row>
    <row r="10" spans="1:10" s="1" customFormat="1" x14ac:dyDescent="0.45">
      <c r="A10" s="85" t="s">
        <v>396</v>
      </c>
      <c r="B10" s="86" t="s">
        <v>397</v>
      </c>
      <c r="C10" s="1" t="s">
        <v>398</v>
      </c>
      <c r="D10" s="86" t="s">
        <v>399</v>
      </c>
      <c r="E10" s="1" t="s">
        <v>400</v>
      </c>
      <c r="F10" s="1" t="s">
        <v>401</v>
      </c>
    </row>
    <row r="11" spans="1:10" ht="28.5" x14ac:dyDescent="0.45">
      <c r="A11" s="87" t="s">
        <v>402</v>
      </c>
      <c r="B11" t="s">
        <v>403</v>
      </c>
      <c r="C11" s="3" t="s">
        <v>404</v>
      </c>
      <c r="D11" t="s">
        <v>403</v>
      </c>
      <c r="E11" s="3" t="s">
        <v>405</v>
      </c>
      <c r="F11" t="s">
        <v>406</v>
      </c>
    </row>
    <row r="12" spans="1:10" ht="28.5" x14ac:dyDescent="0.45">
      <c r="A12" s="87" t="s">
        <v>402</v>
      </c>
      <c r="B12" t="s">
        <v>403</v>
      </c>
      <c r="C12" s="3" t="s">
        <v>405</v>
      </c>
      <c r="D12" t="s">
        <v>403</v>
      </c>
      <c r="E12" s="3" t="s">
        <v>404</v>
      </c>
      <c r="F12" t="s">
        <v>406</v>
      </c>
    </row>
    <row r="13" spans="1:10" ht="28.5" x14ac:dyDescent="0.45">
      <c r="A13" s="87"/>
      <c r="B13" t="s">
        <v>403</v>
      </c>
      <c r="C13" s="3" t="s">
        <v>404</v>
      </c>
      <c r="D13" t="s">
        <v>103</v>
      </c>
      <c r="E13" s="3" t="s">
        <v>407</v>
      </c>
      <c r="F13" t="s">
        <v>406</v>
      </c>
    </row>
    <row r="14" spans="1:10" ht="28.5" x14ac:dyDescent="0.45">
      <c r="A14" s="87"/>
      <c r="B14" t="s">
        <v>103</v>
      </c>
      <c r="C14" s="3" t="s">
        <v>454</v>
      </c>
      <c r="D14" t="s">
        <v>403</v>
      </c>
      <c r="E14" s="3" t="s">
        <v>404</v>
      </c>
      <c r="F14" t="s">
        <v>406</v>
      </c>
    </row>
    <row r="15" spans="1:10" ht="28.5" x14ac:dyDescent="0.45">
      <c r="B15" t="s">
        <v>403</v>
      </c>
      <c r="C15" s="3" t="s">
        <v>404</v>
      </c>
      <c r="D15" t="s">
        <v>103</v>
      </c>
      <c r="E15" s="3" t="s">
        <v>454</v>
      </c>
      <c r="F15" t="s">
        <v>406</v>
      </c>
    </row>
    <row r="16" spans="1:10" ht="28.5" x14ac:dyDescent="0.45">
      <c r="B16" t="s">
        <v>103</v>
      </c>
      <c r="C16" s="3" t="s">
        <v>454</v>
      </c>
      <c r="D16" t="s">
        <v>403</v>
      </c>
      <c r="E16" s="3" t="s">
        <v>404</v>
      </c>
      <c r="F16" t="s">
        <v>406</v>
      </c>
    </row>
    <row r="17" spans="1:6" ht="28.5" x14ac:dyDescent="0.45">
      <c r="A17" t="s">
        <v>469</v>
      </c>
      <c r="B17" t="s">
        <v>103</v>
      </c>
      <c r="C17" s="3" t="s">
        <v>470</v>
      </c>
      <c r="D17" t="s">
        <v>403</v>
      </c>
      <c r="E17" s="3" t="s">
        <v>468</v>
      </c>
      <c r="F17" t="s">
        <v>406</v>
      </c>
    </row>
    <row r="18" spans="1:6" ht="28.5" x14ac:dyDescent="0.45">
      <c r="A18" t="s">
        <v>469</v>
      </c>
      <c r="B18" t="s">
        <v>403</v>
      </c>
      <c r="C18" s="3" t="s">
        <v>468</v>
      </c>
      <c r="D18" t="s">
        <v>103</v>
      </c>
      <c r="E18" s="3" t="s">
        <v>454</v>
      </c>
      <c r="F18" t="s">
        <v>406</v>
      </c>
    </row>
    <row r="19" spans="1:6" ht="28.5" x14ac:dyDescent="0.45">
      <c r="B19" t="s">
        <v>103</v>
      </c>
      <c r="C19" s="3" t="s">
        <v>479</v>
      </c>
      <c r="D19" t="s">
        <v>478</v>
      </c>
      <c r="E19" s="3" t="s">
        <v>480</v>
      </c>
      <c r="F19" t="s">
        <v>406</v>
      </c>
    </row>
    <row r="20" spans="1:6" ht="28.5" x14ac:dyDescent="0.45">
      <c r="B20" t="s">
        <v>478</v>
      </c>
      <c r="C20" s="3" t="s">
        <v>480</v>
      </c>
      <c r="D20" t="s">
        <v>103</v>
      </c>
      <c r="E20" s="3" t="s">
        <v>479</v>
      </c>
      <c r="F20" t="s">
        <v>406</v>
      </c>
    </row>
  </sheetData>
  <mergeCells count="1">
    <mergeCell ref="B2:I2"/>
  </mergeCells>
  <hyperlinks>
    <hyperlink ref="B3" r:id="rId1" location="FACT_RELATIONSHIP" xr:uid="{94861260-4520-4119-B477-3A833556409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91A5-E35F-4B16-922D-DBF0F405D2AE}">
  <sheetPr codeName="Sheet19"/>
  <dimension ref="A1"/>
  <sheetViews>
    <sheetView workbookViewId="0">
      <selection activeCell="D12" sqref="D12"/>
    </sheetView>
  </sheetViews>
  <sheetFormatPr defaultColWidth="8.796875"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754bc5d-2052-4ae6-a123-25a19dfb3b2d">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EDF3D0D1CB8B849AA8EF3DB3073DABE" ma:contentTypeVersion="4" ma:contentTypeDescription="Create a new document." ma:contentTypeScope="" ma:versionID="0f200d91cae234f7706908cbce88b1f6">
  <xsd:schema xmlns:xsd="http://www.w3.org/2001/XMLSchema" xmlns:xs="http://www.w3.org/2001/XMLSchema" xmlns:p="http://schemas.microsoft.com/office/2006/metadata/properties" xmlns:ns2="48121141-2071-4378-a5e5-38ef412ef573" xmlns:ns3="c754bc5d-2052-4ae6-a123-25a19dfb3b2d" targetNamespace="http://schemas.microsoft.com/office/2006/metadata/properties" ma:root="true" ma:fieldsID="d40d381278a8278642400caf69172ee7" ns2:_="" ns3:_="">
    <xsd:import namespace="48121141-2071-4378-a5e5-38ef412ef573"/>
    <xsd:import namespace="c754bc5d-2052-4ae6-a123-25a19dfb3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21141-2071-4378-a5e5-38ef412ef5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754bc5d-2052-4ae6-a123-25a19dfb3b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713013-6DA0-4608-924B-8646BB8D8540}">
  <ds:schemaRefs>
    <ds:schemaRef ds:uri="http://schemas.microsoft.com/office/2006/metadata/properties"/>
    <ds:schemaRef ds:uri="http://schemas.microsoft.com/office/infopath/2007/PartnerControls"/>
    <ds:schemaRef ds:uri="c754bc5d-2052-4ae6-a123-25a19dfb3b2d"/>
  </ds:schemaRefs>
</ds:datastoreItem>
</file>

<file path=customXml/itemProps2.xml><?xml version="1.0" encoding="utf-8"?>
<ds:datastoreItem xmlns:ds="http://schemas.openxmlformats.org/officeDocument/2006/customXml" ds:itemID="{2A2BD8B4-0FE0-403B-8286-28DD2F4AB3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121141-2071-4378-a5e5-38ef412ef573"/>
    <ds:schemaRef ds:uri="c754bc5d-2052-4ae6-a123-25a19dfb3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5517DD-4B5B-41C5-8A52-80ADFA6CDC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25</vt:i4>
      </vt:variant>
      <vt:variant>
        <vt:lpstr>Named Ranges</vt:lpstr>
      </vt:variant>
      <vt:variant>
        <vt:i4>21</vt:i4>
      </vt:variant>
    </vt:vector>
  </HeadingPairs>
  <TitlesOfParts>
    <vt:vector size="46" baseType="lpstr">
      <vt:lpstr>Fields</vt:lpstr>
      <vt:lpstr>Wizard</vt:lpstr>
      <vt:lpstr>Mapping Validation</vt:lpstr>
      <vt:lpstr>ProposedMinimumDataset</vt:lpstr>
      <vt:lpstr>Lookup Mappings</vt:lpstr>
      <vt:lpstr>PERSON</vt:lpstr>
      <vt:lpstr>OBSERVATION_PERIOD</vt:lpstr>
      <vt:lpstr>VISIT_OCCURRENCE</vt:lpstr>
      <vt:lpstr>VISIT_DETAIL</vt:lpstr>
      <vt:lpstr>CONDITION_OCCURRENCE</vt:lpstr>
      <vt:lpstr>PROCEDURE_OCCURRENCE</vt:lpstr>
      <vt:lpstr>OBSERVATION</vt:lpstr>
      <vt:lpstr>MEASUREMENT</vt:lpstr>
      <vt:lpstr>DRUG_EXPOSURE</vt:lpstr>
      <vt:lpstr>DEVICE_EXPOSURE</vt:lpstr>
      <vt:lpstr>CARE_SITE</vt:lpstr>
      <vt:lpstr>PROVIDER</vt:lpstr>
      <vt:lpstr>LOCATION</vt:lpstr>
      <vt:lpstr>DEATH</vt:lpstr>
      <vt:lpstr>COST</vt:lpstr>
      <vt:lpstr>NOTE</vt:lpstr>
      <vt:lpstr>OMOPReference</vt:lpstr>
      <vt:lpstr>FieldLookups</vt:lpstr>
      <vt:lpstr>FACT_RELATIONSHIP</vt:lpstr>
      <vt:lpstr>ScanReportLookups</vt:lpstr>
      <vt:lpstr>DefaultTypeFields</vt:lpstr>
      <vt:lpstr>MinimumDataSet</vt:lpstr>
      <vt:lpstr>OMOPTables</vt:lpstr>
      <vt:lpstr>REF_CARE_SITEFIELDS</vt:lpstr>
      <vt:lpstr>REF_CONDITION_OCCURRENCEFIELDS</vt:lpstr>
      <vt:lpstr>REF_COSTFIELDS</vt:lpstr>
      <vt:lpstr>REF_DEATHFIELDS</vt:lpstr>
      <vt:lpstr>REF_DEVICE_EXPOSUREFIELDS</vt:lpstr>
      <vt:lpstr>REF_DRUG_EXPOSUREFIELDS</vt:lpstr>
      <vt:lpstr>REF_LOCATIONFIELDS</vt:lpstr>
      <vt:lpstr>REF_MEASUREMENTFIELDS</vt:lpstr>
      <vt:lpstr>REF_NOTEFIELDS</vt:lpstr>
      <vt:lpstr>REF_OBSERVATION_PERIODFIELDS</vt:lpstr>
      <vt:lpstr>REF_OBSERVATIONFIELDS</vt:lpstr>
      <vt:lpstr>REF_OMOPTables</vt:lpstr>
      <vt:lpstr>REF_PERSONFIELDS</vt:lpstr>
      <vt:lpstr>REF_PROCEDURE_OCCURRENCEFIELDS</vt:lpstr>
      <vt:lpstr>REF_PROVIDERFIELDS</vt:lpstr>
      <vt:lpstr>REF_VISIT_DETAILFIELDS</vt:lpstr>
      <vt:lpstr>REF_VISIT_OCCURRENCEFIELDS</vt:lpstr>
      <vt:lpstr>SourceTableNames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Philippa Jordan</dc:creator>
  <cp:lastModifiedBy>Kostka, Kristin</cp:lastModifiedBy>
  <dcterms:created xsi:type="dcterms:W3CDTF">2022-03-30T14:56:41Z</dcterms:created>
  <dcterms:modified xsi:type="dcterms:W3CDTF">2023-09-08T13:13:40Z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0x010100AEDF3D0D1CB8B849AA8EF3DB3073DABE</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