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7020" windowHeight="4740"/>
  </bookViews>
  <sheets>
    <sheet name="Arkusz1" sheetId="1" r:id="rId1"/>
    <sheet name="wykres" sheetId="2" r:id="rId2"/>
    <sheet name="Arkusz3" sheetId="3" r:id="rId3"/>
  </sheets>
  <definedNames>
    <definedName name="bmi" localSheetId="0">Arkusz1!$D$7:$E$1006</definedName>
    <definedName name="bmi_1" localSheetId="0">Arkusz1!$H$7:$I$1006</definedName>
  </definedNames>
  <calcPr calcId="144525"/>
</workbook>
</file>

<file path=xl/calcChain.xml><?xml version="1.0" encoding="utf-8"?>
<calcChain xmlns="http://schemas.openxmlformats.org/spreadsheetml/2006/main">
  <c r="K17" i="1" l="1"/>
  <c r="K22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M20" i="1"/>
  <c r="N20" i="1"/>
  <c r="O20" i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L20" i="1"/>
  <c r="K20" i="1"/>
  <c r="M19" i="1"/>
  <c r="N19" i="1"/>
  <c r="O19" i="1"/>
  <c r="P19" i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L19" i="1"/>
  <c r="K19" i="1"/>
  <c r="A11" i="1"/>
  <c r="C11" i="1" s="1"/>
  <c r="C9" i="1"/>
  <c r="B9" i="1"/>
  <c r="A9" i="1"/>
  <c r="B6" i="2"/>
  <c r="B7" i="2"/>
  <c r="B8" i="2"/>
  <c r="B9" i="2"/>
  <c r="B5" i="2"/>
  <c r="B1" i="2"/>
  <c r="C6" i="1"/>
  <c r="C2" i="1"/>
  <c r="C3" i="1"/>
  <c r="C4" i="1"/>
  <c r="C5" i="1"/>
  <c r="C1" i="1"/>
  <c r="B11" i="1" l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7" i="1"/>
</calcChain>
</file>

<file path=xl/connections.xml><?xml version="1.0" encoding="utf-8"?>
<connections xmlns="http://schemas.openxmlformats.org/spreadsheetml/2006/main">
  <connection id="1" name="bmi" type="6" refreshedVersion="4" background="1" saveData="1">
    <textPr codePage="437" sourceFile="Z:\Users\filip\programming\school\zadaniamaturalne\13-12-10\bmi.txt" space="1" consecutive="1">
      <textFields count="2">
        <textField/>
        <textField/>
      </textFields>
    </textPr>
  </connection>
  <connection id="2" name="bmi2" type="6" refreshedVersion="4" background="1" saveData="1">
    <textPr codePage="437" sourceFile="Z:\Users\filip\programming\school\zadaniamaturalne\13-12-10\bmi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<sst xmlns="http://schemas.openxmlformats.org/spreadsheetml/2006/main" count="31" uniqueCount="22">
  <si>
    <t>prawidlowa masa ciala</t>
  </si>
  <si>
    <t>niedowaga</t>
  </si>
  <si>
    <t>nadwaga</t>
  </si>
  <si>
    <t>otylosc</t>
  </si>
  <si>
    <t>duza otylosc</t>
  </si>
  <si>
    <t>tydzien</t>
  </si>
  <si>
    <t>masa</t>
  </si>
  <si>
    <t>wzrost w cm</t>
  </si>
  <si>
    <t>waga</t>
  </si>
  <si>
    <t>BMI</t>
  </si>
  <si>
    <t>TOTAL -&gt;</t>
  </si>
  <si>
    <t>ILOSCI ^^^</t>
  </si>
  <si>
    <t>total</t>
  </si>
  <si>
    <t>c)</t>
  </si>
  <si>
    <t>wzrost</t>
  </si>
  <si>
    <t>d)</t>
  </si>
  <si>
    <t>tygodnie</t>
  </si>
  <si>
    <t>waga A</t>
  </si>
  <si>
    <t>waga B</t>
  </si>
  <si>
    <t>B&gt;A</t>
  </si>
  <si>
    <t>e)</t>
  </si>
  <si>
    <t>JAK ZWROCIC PIERWSZY WYNIK?!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</si>
</sst>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2" borderId="0" xfId="2"/>
    <xf numFmtId="0" fontId="3" fillId="3" borderId="0" xfId="3"/>
    <xf numFmtId="0" fontId="4" fillId="4" borderId="1" xfId="4"/>
    <xf numFmtId="9" fontId="5" fillId="5" borderId="0" xfId="5" applyNumberFormat="1"/>
  </cellXfs>
  <cellStyles count="6">
    <cellStyle name="Akcent 3" xfId="5" builtinId="37"/>
    <cellStyle name="Dane wejściowe" xfId="4" builtinId="20"/>
    <cellStyle name="Dobre" xfId="2" builtinId="26"/>
    <cellStyle name="Neutralne" xfId="3" builtinId="28"/>
    <cellStyle name="Normalny" xfId="0" builtinId="0"/>
    <cellStyle name="Procentowy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Klasyfikacja</a:t>
            </a:r>
            <a:r>
              <a:rPr lang="pl-PL" baseline="0"/>
              <a:t> wskaźnika BMI wsród uczestników badania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wykres!$A$5:$A$9</c:f>
              <c:strCache>
                <c:ptCount val="5"/>
                <c:pt idx="0">
                  <c:v>niedowaga</c:v>
                </c:pt>
                <c:pt idx="1">
                  <c:v>prawidlowa masa ciala</c:v>
                </c:pt>
                <c:pt idx="2">
                  <c:v>nadwaga</c:v>
                </c:pt>
                <c:pt idx="3">
                  <c:v>otylosc</c:v>
                </c:pt>
                <c:pt idx="4">
                  <c:v>duza otylosc</c:v>
                </c:pt>
              </c:strCache>
            </c:strRef>
          </c:cat>
          <c:val>
            <c:numRef>
              <c:f>wykres!$B$5:$B$9</c:f>
              <c:numCache>
                <c:formatCode>0%</c:formatCode>
                <c:ptCount val="5"/>
                <c:pt idx="0">
                  <c:v>0.125</c:v>
                </c:pt>
                <c:pt idx="1">
                  <c:v>0.39500000000000002</c:v>
                </c:pt>
                <c:pt idx="2">
                  <c:v>0.252</c:v>
                </c:pt>
                <c:pt idx="3">
                  <c:v>0.20699999999999999</c:v>
                </c:pt>
                <c:pt idx="4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Klasyfikacja</a:t>
            </a:r>
            <a:r>
              <a:rPr lang="pl-PL" baseline="0"/>
              <a:t> wskaźnika BMI wsród uczestników badania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wykres!$A$5:$A$9</c:f>
              <c:strCache>
                <c:ptCount val="5"/>
                <c:pt idx="0">
                  <c:v>niedowaga</c:v>
                </c:pt>
                <c:pt idx="1">
                  <c:v>prawidlowa masa ciala</c:v>
                </c:pt>
                <c:pt idx="2">
                  <c:v>nadwaga</c:v>
                </c:pt>
                <c:pt idx="3">
                  <c:v>otylosc</c:v>
                </c:pt>
                <c:pt idx="4">
                  <c:v>duza otylosc</c:v>
                </c:pt>
              </c:strCache>
            </c:strRef>
          </c:cat>
          <c:val>
            <c:numRef>
              <c:f>wykres!$B$5:$B$9</c:f>
              <c:numCache>
                <c:formatCode>0%</c:formatCode>
                <c:ptCount val="5"/>
                <c:pt idx="0">
                  <c:v>0.125</c:v>
                </c:pt>
                <c:pt idx="1">
                  <c:v>0.39500000000000002</c:v>
                </c:pt>
                <c:pt idx="2">
                  <c:v>0.252</c:v>
                </c:pt>
                <c:pt idx="3">
                  <c:v>0.20699999999999999</c:v>
                </c:pt>
                <c:pt idx="4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95250</xdr:rowOff>
    </xdr:from>
    <xdr:to>
      <xdr:col>17</xdr:col>
      <xdr:colOff>0</xdr:colOff>
      <xdr:row>14</xdr:row>
      <xdr:rowOff>171450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147637</xdr:rowOff>
    </xdr:from>
    <xdr:to>
      <xdr:col>12</xdr:col>
      <xdr:colOff>390525</xdr:colOff>
      <xdr:row>29</xdr:row>
      <xdr:rowOff>33337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m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m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6"/>
  <sheetViews>
    <sheetView tabSelected="1" workbookViewId="0">
      <selection activeCell="K26" sqref="K26"/>
    </sheetView>
  </sheetViews>
  <sheetFormatPr defaultRowHeight="15" x14ac:dyDescent="0.25"/>
  <cols>
    <col min="2" max="3" width="9.85546875" bestFit="1" customWidth="1"/>
    <col min="4" max="4" width="21.140625" customWidth="1"/>
    <col min="5" max="5" width="11.28515625" customWidth="1"/>
    <col min="7" max="7" width="9.85546875" bestFit="1" customWidth="1"/>
  </cols>
  <sheetData>
    <row r="1" spans="1:11" x14ac:dyDescent="0.25">
      <c r="A1" t="s">
        <v>5</v>
      </c>
      <c r="B1" t="s">
        <v>6</v>
      </c>
      <c r="C1" s="2">
        <f>COUNTIF(G$7:G$1006,D1)</f>
        <v>125</v>
      </c>
      <c r="D1" s="4" t="s">
        <v>1</v>
      </c>
      <c r="F1">
        <v>18.5</v>
      </c>
    </row>
    <row r="2" spans="1:11" x14ac:dyDescent="0.25">
      <c r="C2" s="2">
        <f t="shared" ref="C2:C6" si="0">COUNTIF(G$7:G$1006,D2)</f>
        <v>395</v>
      </c>
      <c r="D2" s="4" t="s">
        <v>0</v>
      </c>
      <c r="E2">
        <v>18.5</v>
      </c>
      <c r="F2">
        <v>25</v>
      </c>
    </row>
    <row r="3" spans="1:11" x14ac:dyDescent="0.25">
      <c r="C3" s="2">
        <f t="shared" si="0"/>
        <v>252</v>
      </c>
      <c r="D3" s="4" t="s">
        <v>2</v>
      </c>
      <c r="E3">
        <v>25</v>
      </c>
      <c r="F3">
        <v>30</v>
      </c>
    </row>
    <row r="4" spans="1:11" x14ac:dyDescent="0.25">
      <c r="C4" s="2">
        <f t="shared" si="0"/>
        <v>207</v>
      </c>
      <c r="D4" s="4" t="s">
        <v>3</v>
      </c>
      <c r="E4">
        <v>30</v>
      </c>
      <c r="F4">
        <v>40</v>
      </c>
    </row>
    <row r="5" spans="1:11" x14ac:dyDescent="0.25">
      <c r="C5" s="2">
        <f t="shared" si="0"/>
        <v>21</v>
      </c>
      <c r="D5" s="4" t="s">
        <v>4</v>
      </c>
      <c r="E5">
        <v>40</v>
      </c>
    </row>
    <row r="6" spans="1:11" x14ac:dyDescent="0.25">
      <c r="B6" t="s">
        <v>10</v>
      </c>
      <c r="C6">
        <f>SUM(C1:C5)</f>
        <v>1000</v>
      </c>
      <c r="D6" t="s">
        <v>7</v>
      </c>
      <c r="E6" t="s">
        <v>8</v>
      </c>
      <c r="F6" t="s">
        <v>9</v>
      </c>
      <c r="H6" t="s">
        <v>7</v>
      </c>
      <c r="I6" t="s">
        <v>8</v>
      </c>
    </row>
    <row r="7" spans="1:11" x14ac:dyDescent="0.25">
      <c r="A7" t="s">
        <v>13</v>
      </c>
      <c r="C7" t="s">
        <v>11</v>
      </c>
      <c r="D7">
        <v>161</v>
      </c>
      <c r="E7">
        <v>62</v>
      </c>
      <c r="F7">
        <f>E7/(D7/100*D7/100)</f>
        <v>23.9188302920412</v>
      </c>
      <c r="G7" t="str">
        <f>IF(F7&lt;F$1,D$1,IF(AND(F7&gt;=E$2,F7&lt;F$2),D$2,IF(AND(F7&gt;=E$3,F7&lt;F$3),D$3,IF(F7&gt;E$5,D$5,D$4))))</f>
        <v>prawidlowa masa ciala</v>
      </c>
      <c r="H7">
        <v>161</v>
      </c>
      <c r="I7">
        <v>62</v>
      </c>
    </row>
    <row r="8" spans="1:11" x14ac:dyDescent="0.25">
      <c r="A8" t="s">
        <v>9</v>
      </c>
      <c r="B8" t="s">
        <v>8</v>
      </c>
      <c r="C8" t="s">
        <v>14</v>
      </c>
      <c r="D8">
        <v>195</v>
      </c>
      <c r="E8">
        <v>78</v>
      </c>
      <c r="F8">
        <f t="shared" ref="F8:F71" si="1">E8/(D8/100*D8/100)</f>
        <v>20.512820512820511</v>
      </c>
      <c r="G8" t="str">
        <f t="shared" ref="G8:G71" si="2">IF(F8&lt;F$1,D$1,IF(AND(F8&gt;=E$2,F8&lt;F$2),D$2,IF(AND(F8&gt;=E$3,F8&lt;F$3),D$3,IF(F8&gt;E$5,D$5,D$4))))</f>
        <v>prawidlowa masa ciala</v>
      </c>
      <c r="H8">
        <v>195</v>
      </c>
      <c r="I8">
        <v>78</v>
      </c>
    </row>
    <row r="9" spans="1:11" x14ac:dyDescent="0.25">
      <c r="A9" s="2">
        <f>MIN(F7:F1006)</f>
        <v>13.053281120208851</v>
      </c>
      <c r="B9" s="2">
        <f>INDEX($D$7:$F$1006,MATCH(A9,$F$7:$F$1006,0),2)</f>
        <v>33</v>
      </c>
      <c r="C9" s="2">
        <f>INDEX($D$7:$F$1006,MATCH(A9,$F$7:$F$1006,0),1)</f>
        <v>159</v>
      </c>
      <c r="D9">
        <v>185</v>
      </c>
      <c r="E9">
        <v>91</v>
      </c>
      <c r="F9">
        <f t="shared" si="1"/>
        <v>26.588750913075238</v>
      </c>
      <c r="G9" t="str">
        <f t="shared" si="2"/>
        <v>nadwaga</v>
      </c>
      <c r="H9">
        <v>185</v>
      </c>
      <c r="I9">
        <v>91</v>
      </c>
    </row>
    <row r="10" spans="1:11" x14ac:dyDescent="0.25">
      <c r="A10" t="s">
        <v>15</v>
      </c>
      <c r="D10">
        <v>183</v>
      </c>
      <c r="E10">
        <v>88</v>
      </c>
      <c r="F10">
        <f t="shared" si="1"/>
        <v>26.277285078682553</v>
      </c>
      <c r="G10" t="str">
        <f t="shared" si="2"/>
        <v>nadwaga</v>
      </c>
      <c r="H10">
        <v>183</v>
      </c>
      <c r="I10">
        <v>88</v>
      </c>
    </row>
    <row r="11" spans="1:11" x14ac:dyDescent="0.25">
      <c r="A11" s="2">
        <f>MAX(F9:F1008)</f>
        <v>45.446675900277008</v>
      </c>
      <c r="B11" s="2">
        <f>INDEX($D$7:$F$1006,MATCH(A11,$F$7:$F$1006,0),2)</f>
        <v>105</v>
      </c>
      <c r="C11" s="2">
        <f>INDEX($D$7:$F$1006,MATCH(A11,$F$7:$F$1006,0),1)</f>
        <v>152</v>
      </c>
      <c r="D11">
        <v>150</v>
      </c>
      <c r="E11">
        <v>92</v>
      </c>
      <c r="F11">
        <f t="shared" si="1"/>
        <v>40.888888888888886</v>
      </c>
      <c r="G11" t="str">
        <f t="shared" si="2"/>
        <v>duza otylosc</v>
      </c>
      <c r="H11">
        <v>150</v>
      </c>
      <c r="I11">
        <v>92</v>
      </c>
    </row>
    <row r="12" spans="1:11" x14ac:dyDescent="0.25">
      <c r="D12">
        <v>188</v>
      </c>
      <c r="E12">
        <v>118</v>
      </c>
      <c r="F12">
        <f t="shared" si="1"/>
        <v>33.386147578089634</v>
      </c>
      <c r="G12" t="str">
        <f t="shared" si="2"/>
        <v>otylosc</v>
      </c>
      <c r="H12">
        <v>188</v>
      </c>
      <c r="I12">
        <v>118</v>
      </c>
    </row>
    <row r="13" spans="1:11" x14ac:dyDescent="0.25">
      <c r="D13">
        <v>171</v>
      </c>
      <c r="E13">
        <v>95</v>
      </c>
      <c r="F13">
        <f t="shared" si="1"/>
        <v>32.488628979857054</v>
      </c>
      <c r="G13" t="str">
        <f t="shared" si="2"/>
        <v>otylosc</v>
      </c>
      <c r="H13">
        <v>171</v>
      </c>
      <c r="I13">
        <v>95</v>
      </c>
    </row>
    <row r="14" spans="1:11" x14ac:dyDescent="0.25">
      <c r="D14">
        <v>169</v>
      </c>
      <c r="E14">
        <v>90</v>
      </c>
      <c r="F14">
        <f t="shared" si="1"/>
        <v>31.511501698119812</v>
      </c>
      <c r="G14" t="str">
        <f t="shared" si="2"/>
        <v>otylosc</v>
      </c>
      <c r="H14">
        <v>169</v>
      </c>
      <c r="I14">
        <v>90</v>
      </c>
    </row>
    <row r="15" spans="1:11" x14ac:dyDescent="0.25">
      <c r="D15">
        <v>159</v>
      </c>
      <c r="E15">
        <v>68</v>
      </c>
      <c r="F15">
        <f t="shared" si="1"/>
        <v>26.897670187097027</v>
      </c>
      <c r="G15" t="str">
        <f t="shared" si="2"/>
        <v>nadwaga</v>
      </c>
      <c r="H15">
        <v>159</v>
      </c>
      <c r="I15">
        <v>68</v>
      </c>
    </row>
    <row r="16" spans="1:11" x14ac:dyDescent="0.25">
      <c r="D16">
        <v>178</v>
      </c>
      <c r="E16">
        <v>80</v>
      </c>
      <c r="F16">
        <f t="shared" si="1"/>
        <v>25.249337204898371</v>
      </c>
      <c r="G16" t="str">
        <f t="shared" si="2"/>
        <v>nadwaga</v>
      </c>
      <c r="H16">
        <v>178</v>
      </c>
      <c r="I16">
        <v>80</v>
      </c>
      <c r="K16" s="1"/>
    </row>
    <row r="17" spans="4:46" x14ac:dyDescent="0.25">
      <c r="D17">
        <v>199</v>
      </c>
      <c r="E17">
        <v>64</v>
      </c>
      <c r="F17">
        <f t="shared" si="1"/>
        <v>16.161208050301759</v>
      </c>
      <c r="G17" t="str">
        <f t="shared" si="2"/>
        <v>niedowaga</v>
      </c>
      <c r="H17">
        <v>199</v>
      </c>
      <c r="I17">
        <v>64</v>
      </c>
      <c r="J17" t="s">
        <v>19</v>
      </c>
      <c r="K17" s="1" t="str">
        <f>IF(K19&gt;K20,"TUTAJ","")</f>
        <v/>
      </c>
      <c r="L17" s="1" t="str">
        <f t="shared" ref="L17:AM17" si="3">IF(L19&gt;L20,"TUTAJ","")</f>
        <v/>
      </c>
      <c r="M17" s="1" t="str">
        <f t="shared" si="3"/>
        <v/>
      </c>
      <c r="N17" s="1" t="str">
        <f t="shared" si="3"/>
        <v/>
      </c>
      <c r="O17" s="1" t="str">
        <f t="shared" si="3"/>
        <v/>
      </c>
      <c r="P17" s="1" t="str">
        <f t="shared" si="3"/>
        <v/>
      </c>
      <c r="Q17" s="1" t="str">
        <f t="shared" si="3"/>
        <v/>
      </c>
      <c r="R17" s="1" t="str">
        <f t="shared" si="3"/>
        <v/>
      </c>
      <c r="S17" s="1" t="str">
        <f t="shared" si="3"/>
        <v/>
      </c>
      <c r="T17" s="1" t="str">
        <f t="shared" si="3"/>
        <v/>
      </c>
      <c r="U17" s="1" t="str">
        <f t="shared" si="3"/>
        <v/>
      </c>
      <c r="V17" s="1" t="str">
        <f t="shared" si="3"/>
        <v/>
      </c>
      <c r="W17" s="1" t="str">
        <f t="shared" si="3"/>
        <v/>
      </c>
      <c r="X17" s="1" t="str">
        <f t="shared" si="3"/>
        <v/>
      </c>
      <c r="Y17" s="1" t="str">
        <f t="shared" si="3"/>
        <v/>
      </c>
      <c r="Z17" s="1" t="str">
        <f t="shared" si="3"/>
        <v/>
      </c>
      <c r="AA17" s="1" t="str">
        <f t="shared" si="3"/>
        <v/>
      </c>
      <c r="AB17" s="1" t="str">
        <f t="shared" si="3"/>
        <v/>
      </c>
      <c r="AC17" s="1" t="str">
        <f t="shared" si="3"/>
        <v/>
      </c>
      <c r="AD17" s="1" t="str">
        <f t="shared" si="3"/>
        <v/>
      </c>
      <c r="AE17" s="1" t="str">
        <f t="shared" si="3"/>
        <v/>
      </c>
      <c r="AF17" s="1" t="str">
        <f t="shared" si="3"/>
        <v/>
      </c>
      <c r="AG17" s="1" t="str">
        <f t="shared" si="3"/>
        <v/>
      </c>
      <c r="AH17" s="5" t="str">
        <f t="shared" si="3"/>
        <v>TUTAJ</v>
      </c>
      <c r="AI17" s="1"/>
      <c r="AJ17" s="1"/>
      <c r="AK17" s="1"/>
      <c r="AL17" s="1"/>
      <c r="AM17" s="1"/>
    </row>
    <row r="18" spans="4:46" x14ac:dyDescent="0.25">
      <c r="D18">
        <v>182</v>
      </c>
      <c r="E18">
        <v>77</v>
      </c>
      <c r="F18">
        <f t="shared" si="1"/>
        <v>23.245984784446321</v>
      </c>
      <c r="G18" t="str">
        <f t="shared" si="2"/>
        <v>prawidlowa masa ciala</v>
      </c>
      <c r="H18">
        <v>182</v>
      </c>
      <c r="I18">
        <v>77</v>
      </c>
      <c r="J18" t="s">
        <v>16</v>
      </c>
      <c r="K18">
        <v>1</v>
      </c>
      <c r="L18">
        <v>2</v>
      </c>
      <c r="M18">
        <v>3</v>
      </c>
      <c r="N18">
        <v>4</v>
      </c>
      <c r="O18">
        <v>5</v>
      </c>
      <c r="P18">
        <v>6</v>
      </c>
      <c r="Q18">
        <v>7</v>
      </c>
      <c r="R18">
        <v>8</v>
      </c>
      <c r="S18">
        <v>9</v>
      </c>
      <c r="T18">
        <v>10</v>
      </c>
      <c r="U18">
        <v>11</v>
      </c>
      <c r="V18">
        <v>12</v>
      </c>
      <c r="W18">
        <v>13</v>
      </c>
      <c r="X18">
        <v>14</v>
      </c>
      <c r="Y18">
        <v>15</v>
      </c>
      <c r="Z18">
        <v>16</v>
      </c>
      <c r="AA18">
        <v>17</v>
      </c>
      <c r="AB18">
        <v>18</v>
      </c>
      <c r="AC18">
        <v>19</v>
      </c>
      <c r="AD18">
        <v>20</v>
      </c>
      <c r="AE18">
        <v>21</v>
      </c>
      <c r="AF18">
        <v>22</v>
      </c>
      <c r="AG18">
        <v>23</v>
      </c>
      <c r="AH18">
        <v>24</v>
      </c>
      <c r="AI18">
        <v>25</v>
      </c>
      <c r="AJ18">
        <v>26</v>
      </c>
      <c r="AK18">
        <v>27</v>
      </c>
      <c r="AL18">
        <v>28</v>
      </c>
      <c r="AM18">
        <v>29</v>
      </c>
      <c r="AN18">
        <v>30</v>
      </c>
      <c r="AO18">
        <v>31</v>
      </c>
      <c r="AP18">
        <v>32</v>
      </c>
      <c r="AQ18">
        <v>33</v>
      </c>
      <c r="AR18">
        <v>34</v>
      </c>
      <c r="AS18">
        <v>35</v>
      </c>
      <c r="AT18">
        <v>36</v>
      </c>
    </row>
    <row r="19" spans="4:46" x14ac:dyDescent="0.25">
      <c r="D19">
        <v>178</v>
      </c>
      <c r="E19">
        <v>63</v>
      </c>
      <c r="F19">
        <f t="shared" si="1"/>
        <v>19.883853048857468</v>
      </c>
      <c r="G19" t="str">
        <f t="shared" si="2"/>
        <v>prawidlowa masa ciala</v>
      </c>
      <c r="H19">
        <v>178</v>
      </c>
      <c r="I19">
        <v>63</v>
      </c>
      <c r="J19" t="s">
        <v>17</v>
      </c>
      <c r="K19">
        <f>B9+B9*0.025+(-1)^K18</f>
        <v>32.825000000000003</v>
      </c>
      <c r="L19">
        <f>K19+K19*0.025+(-1)^L18</f>
        <v>34.645625000000003</v>
      </c>
      <c r="M19">
        <f t="shared" ref="M19:AT19" si="4">L19+L19*0.025+(-1)^M18</f>
        <v>34.511765625000002</v>
      </c>
      <c r="N19">
        <f t="shared" si="4"/>
        <v>36.374559765625001</v>
      </c>
      <c r="O19">
        <f t="shared" si="4"/>
        <v>36.283923759765628</v>
      </c>
      <c r="P19">
        <f t="shared" si="4"/>
        <v>38.191021853759771</v>
      </c>
      <c r="Q19">
        <f t="shared" si="4"/>
        <v>38.145797400103767</v>
      </c>
      <c r="R19">
        <f t="shared" si="4"/>
        <v>40.09944233510636</v>
      </c>
      <c r="S19">
        <f t="shared" si="4"/>
        <v>40.101928393484016</v>
      </c>
      <c r="T19">
        <f t="shared" si="4"/>
        <v>42.104476603321118</v>
      </c>
      <c r="U19">
        <f t="shared" si="4"/>
        <v>42.157088518404144</v>
      </c>
      <c r="V19">
        <f t="shared" si="4"/>
        <v>44.211015731364249</v>
      </c>
      <c r="W19">
        <f t="shared" si="4"/>
        <v>44.316291124648352</v>
      </c>
      <c r="X19">
        <f t="shared" si="4"/>
        <v>46.42419840276456</v>
      </c>
      <c r="Y19">
        <f t="shared" si="4"/>
        <v>46.584803362833675</v>
      </c>
      <c r="Z19">
        <f t="shared" si="4"/>
        <v>48.749423446904515</v>
      </c>
      <c r="AA19">
        <f t="shared" si="4"/>
        <v>48.968159033077129</v>
      </c>
      <c r="AB19">
        <f t="shared" si="4"/>
        <v>51.19236300890406</v>
      </c>
      <c r="AC19">
        <f t="shared" si="4"/>
        <v>51.472172084126662</v>
      </c>
      <c r="AD19">
        <f t="shared" si="4"/>
        <v>53.758976386229826</v>
      </c>
      <c r="AE19">
        <f t="shared" si="4"/>
        <v>54.102950795885569</v>
      </c>
      <c r="AF19">
        <f t="shared" si="4"/>
        <v>56.45552456578271</v>
      </c>
      <c r="AG19">
        <f t="shared" si="4"/>
        <v>56.866912679927275</v>
      </c>
      <c r="AH19">
        <f t="shared" si="4"/>
        <v>59.288585496925457</v>
      </c>
      <c r="AI19">
        <f t="shared" si="4"/>
        <v>59.77080013434859</v>
      </c>
      <c r="AJ19">
        <f t="shared" si="4"/>
        <v>62.265070137707305</v>
      </c>
      <c r="AK19">
        <f t="shared" si="4"/>
        <v>62.82169689114999</v>
      </c>
      <c r="AL19">
        <f t="shared" si="4"/>
        <v>65.392239313428746</v>
      </c>
      <c r="AM19">
        <f t="shared" si="4"/>
        <v>66.027045296264461</v>
      </c>
      <c r="AN19">
        <f t="shared" si="4"/>
        <v>68.677721428671077</v>
      </c>
      <c r="AO19">
        <f t="shared" si="4"/>
        <v>69.394664464387859</v>
      </c>
      <c r="AP19">
        <f t="shared" si="4"/>
        <v>72.129531075997562</v>
      </c>
      <c r="AQ19">
        <f t="shared" si="4"/>
        <v>72.932769352897495</v>
      </c>
      <c r="AR19">
        <f t="shared" si="4"/>
        <v>75.756088586719926</v>
      </c>
      <c r="AS19">
        <f t="shared" si="4"/>
        <v>76.649990801387929</v>
      </c>
      <c r="AT19">
        <f t="shared" si="4"/>
        <v>79.566240571422625</v>
      </c>
    </row>
    <row r="20" spans="4:46" x14ac:dyDescent="0.25">
      <c r="D20">
        <v>194</v>
      </c>
      <c r="E20">
        <v>76</v>
      </c>
      <c r="F20">
        <f t="shared" si="1"/>
        <v>20.193431820597301</v>
      </c>
      <c r="G20" t="str">
        <f t="shared" si="2"/>
        <v>prawidlowa masa ciala</v>
      </c>
      <c r="H20">
        <v>194</v>
      </c>
      <c r="I20">
        <v>76</v>
      </c>
      <c r="J20" t="s">
        <v>18</v>
      </c>
      <c r="K20">
        <f>B11-(B11*0.025+(-1)^K18)</f>
        <v>103.375</v>
      </c>
      <c r="L20">
        <f>K20-(K20*0.025+(-1)^L18)</f>
        <v>99.790625000000006</v>
      </c>
      <c r="M20">
        <f t="shared" ref="M20:AT20" si="5">L20-(L20*0.025+(-1)^M18)</f>
        <v>98.295859375000006</v>
      </c>
      <c r="N20">
        <f t="shared" si="5"/>
        <v>94.83846289062501</v>
      </c>
      <c r="O20">
        <f t="shared" si="5"/>
        <v>93.467501318359382</v>
      </c>
      <c r="P20">
        <f t="shared" si="5"/>
        <v>90.130813785400392</v>
      </c>
      <c r="Q20">
        <f t="shared" si="5"/>
        <v>88.877543440765379</v>
      </c>
      <c r="R20">
        <f t="shared" si="5"/>
        <v>85.655604854746244</v>
      </c>
      <c r="S20">
        <f t="shared" si="5"/>
        <v>84.514214733377585</v>
      </c>
      <c r="T20">
        <f t="shared" si="5"/>
        <v>81.401359365043149</v>
      </c>
      <c r="U20">
        <f t="shared" si="5"/>
        <v>80.366325380917075</v>
      </c>
      <c r="V20">
        <f t="shared" si="5"/>
        <v>77.357167246394155</v>
      </c>
      <c r="W20">
        <f t="shared" si="5"/>
        <v>76.423238065234301</v>
      </c>
      <c r="X20">
        <f t="shared" si="5"/>
        <v>73.512657113603439</v>
      </c>
      <c r="Y20">
        <f t="shared" si="5"/>
        <v>72.674840685763357</v>
      </c>
      <c r="Z20">
        <f t="shared" si="5"/>
        <v>69.857969668619276</v>
      </c>
      <c r="AA20">
        <f t="shared" si="5"/>
        <v>69.111520426903795</v>
      </c>
      <c r="AB20">
        <f t="shared" si="5"/>
        <v>66.383732416231197</v>
      </c>
      <c r="AC20">
        <f t="shared" si="5"/>
        <v>65.724139105825415</v>
      </c>
      <c r="AD20">
        <f t="shared" si="5"/>
        <v>63.081035628179777</v>
      </c>
      <c r="AE20">
        <f t="shared" si="5"/>
        <v>62.504009737475279</v>
      </c>
      <c r="AF20">
        <f t="shared" si="5"/>
        <v>59.941409494038396</v>
      </c>
      <c r="AG20">
        <f t="shared" si="5"/>
        <v>59.442874256687439</v>
      </c>
      <c r="AH20">
        <f t="shared" si="5"/>
        <v>56.956802400270256</v>
      </c>
      <c r="AI20">
        <f t="shared" si="5"/>
        <v>56.532882340263498</v>
      </c>
      <c r="AJ20">
        <f t="shared" si="5"/>
        <v>54.119560281756911</v>
      </c>
      <c r="AK20">
        <f t="shared" si="5"/>
        <v>53.766571274712987</v>
      </c>
      <c r="AL20">
        <f t="shared" si="5"/>
        <v>51.422406992845161</v>
      </c>
      <c r="AM20">
        <f t="shared" si="5"/>
        <v>51.136846818024033</v>
      </c>
      <c r="AN20">
        <f t="shared" si="5"/>
        <v>48.858425647573434</v>
      </c>
      <c r="AO20">
        <f t="shared" si="5"/>
        <v>48.636965006384095</v>
      </c>
      <c r="AP20">
        <f t="shared" si="5"/>
        <v>46.421040881224492</v>
      </c>
      <c r="AQ20">
        <f t="shared" si="5"/>
        <v>46.260514859193883</v>
      </c>
      <c r="AR20">
        <f t="shared" si="5"/>
        <v>44.104001987714035</v>
      </c>
      <c r="AS20">
        <f t="shared" si="5"/>
        <v>44.001401938021182</v>
      </c>
      <c r="AT20">
        <f t="shared" si="5"/>
        <v>41.901366889570653</v>
      </c>
    </row>
    <row r="21" spans="4:46" x14ac:dyDescent="0.25">
      <c r="D21">
        <v>184</v>
      </c>
      <c r="E21">
        <v>64</v>
      </c>
      <c r="F21">
        <f t="shared" si="1"/>
        <v>18.903591682419659</v>
      </c>
      <c r="G21" t="str">
        <f t="shared" si="2"/>
        <v>prawidlowa masa ciala</v>
      </c>
      <c r="H21">
        <v>184</v>
      </c>
      <c r="I21">
        <v>64</v>
      </c>
    </row>
    <row r="22" spans="4:46" x14ac:dyDescent="0.25">
      <c r="D22">
        <v>161</v>
      </c>
      <c r="E22">
        <v>96</v>
      </c>
      <c r="F22">
        <f t="shared" si="1"/>
        <v>37.035608194128308</v>
      </c>
      <c r="G22" t="str">
        <f t="shared" si="2"/>
        <v>otylosc</v>
      </c>
      <c r="H22">
        <v>161</v>
      </c>
      <c r="I22">
        <v>96</v>
      </c>
      <c r="J22" t="s">
        <v>20</v>
      </c>
      <c r="K22" s="2">
        <f>HLOOKUP("TUTAJ",J17:AT20,2)</f>
        <v>24</v>
      </c>
      <c r="L22" s="3" t="s">
        <v>21</v>
      </c>
    </row>
    <row r="23" spans="4:46" x14ac:dyDescent="0.25">
      <c r="D23">
        <v>161</v>
      </c>
      <c r="E23">
        <v>105</v>
      </c>
      <c r="F23">
        <f t="shared" si="1"/>
        <v>40.507696462327836</v>
      </c>
      <c r="G23" t="str">
        <f t="shared" si="2"/>
        <v>duza otylosc</v>
      </c>
      <c r="H23">
        <v>161</v>
      </c>
      <c r="I23">
        <v>105</v>
      </c>
    </row>
    <row r="24" spans="4:46" x14ac:dyDescent="0.25">
      <c r="D24">
        <v>166</v>
      </c>
      <c r="E24">
        <v>93</v>
      </c>
      <c r="F24">
        <f t="shared" si="1"/>
        <v>33.749455653941069</v>
      </c>
      <c r="G24" t="str">
        <f t="shared" si="2"/>
        <v>otylosc</v>
      </c>
      <c r="H24">
        <v>166</v>
      </c>
      <c r="I24">
        <v>93</v>
      </c>
    </row>
    <row r="25" spans="4:46" x14ac:dyDescent="0.25">
      <c r="D25">
        <v>166</v>
      </c>
      <c r="E25">
        <v>62</v>
      </c>
      <c r="F25">
        <f t="shared" si="1"/>
        <v>22.499637102627378</v>
      </c>
      <c r="G25" t="str">
        <f t="shared" si="2"/>
        <v>prawidlowa masa ciala</v>
      </c>
      <c r="H25">
        <v>166</v>
      </c>
      <c r="I25">
        <v>62</v>
      </c>
    </row>
    <row r="26" spans="4:46" x14ac:dyDescent="0.25">
      <c r="D26">
        <v>192</v>
      </c>
      <c r="E26">
        <v>123</v>
      </c>
      <c r="F26">
        <f t="shared" si="1"/>
        <v>33.365885416666664</v>
      </c>
      <c r="G26" t="str">
        <f t="shared" si="2"/>
        <v>otylosc</v>
      </c>
      <c r="H26">
        <v>192</v>
      </c>
      <c r="I26">
        <v>123</v>
      </c>
    </row>
    <row r="27" spans="4:46" x14ac:dyDescent="0.25">
      <c r="D27">
        <v>181</v>
      </c>
      <c r="E27">
        <v>76</v>
      </c>
      <c r="F27">
        <f t="shared" si="1"/>
        <v>23.198315069747565</v>
      </c>
      <c r="G27" t="str">
        <f t="shared" si="2"/>
        <v>prawidlowa masa ciala</v>
      </c>
      <c r="H27">
        <v>181</v>
      </c>
      <c r="I27">
        <v>76</v>
      </c>
    </row>
    <row r="28" spans="4:46" x14ac:dyDescent="0.25">
      <c r="D28">
        <v>152</v>
      </c>
      <c r="E28">
        <v>43</v>
      </c>
      <c r="F28">
        <f t="shared" si="1"/>
        <v>18.611495844875346</v>
      </c>
      <c r="G28" t="str">
        <f t="shared" si="2"/>
        <v>prawidlowa masa ciala</v>
      </c>
      <c r="H28">
        <v>152</v>
      </c>
      <c r="I28">
        <v>43</v>
      </c>
    </row>
    <row r="29" spans="4:46" x14ac:dyDescent="0.25">
      <c r="D29">
        <v>169</v>
      </c>
      <c r="E29">
        <v>107</v>
      </c>
      <c r="F29">
        <f t="shared" si="1"/>
        <v>37.463674241097998</v>
      </c>
      <c r="G29" t="str">
        <f t="shared" si="2"/>
        <v>otylosc</v>
      </c>
      <c r="H29">
        <v>169</v>
      </c>
      <c r="I29">
        <v>107</v>
      </c>
    </row>
    <row r="30" spans="4:46" x14ac:dyDescent="0.25">
      <c r="D30">
        <v>183</v>
      </c>
      <c r="E30">
        <v>62</v>
      </c>
      <c r="F30">
        <f t="shared" si="1"/>
        <v>18.513541759980889</v>
      </c>
      <c r="G30" t="str">
        <f t="shared" si="2"/>
        <v>prawidlowa masa ciala</v>
      </c>
      <c r="H30">
        <v>183</v>
      </c>
      <c r="I30">
        <v>62</v>
      </c>
    </row>
    <row r="31" spans="4:46" x14ac:dyDescent="0.25">
      <c r="D31">
        <v>175</v>
      </c>
      <c r="E31">
        <v>64</v>
      </c>
      <c r="F31">
        <f t="shared" si="1"/>
        <v>20.897959183673468</v>
      </c>
      <c r="G31" t="str">
        <f t="shared" si="2"/>
        <v>prawidlowa masa ciala</v>
      </c>
      <c r="H31">
        <v>175</v>
      </c>
      <c r="I31">
        <v>64</v>
      </c>
    </row>
    <row r="32" spans="4:46" x14ac:dyDescent="0.25">
      <c r="D32">
        <v>176</v>
      </c>
      <c r="E32">
        <v>65</v>
      </c>
      <c r="F32">
        <f t="shared" si="1"/>
        <v>20.983987603305785</v>
      </c>
      <c r="G32" t="str">
        <f t="shared" si="2"/>
        <v>prawidlowa masa ciala</v>
      </c>
      <c r="H32">
        <v>176</v>
      </c>
      <c r="I32">
        <v>65</v>
      </c>
    </row>
    <row r="33" spans="4:9" x14ac:dyDescent="0.25">
      <c r="D33">
        <v>160</v>
      </c>
      <c r="E33">
        <v>58</v>
      </c>
      <c r="F33">
        <f t="shared" si="1"/>
        <v>22.65625</v>
      </c>
      <c r="G33" t="str">
        <f t="shared" si="2"/>
        <v>prawidlowa masa ciala</v>
      </c>
      <c r="H33">
        <v>160</v>
      </c>
      <c r="I33">
        <v>58</v>
      </c>
    </row>
    <row r="34" spans="4:9" x14ac:dyDescent="0.25">
      <c r="D34">
        <v>199</v>
      </c>
      <c r="E34">
        <v>79</v>
      </c>
      <c r="F34">
        <f t="shared" si="1"/>
        <v>19.948991187091238</v>
      </c>
      <c r="G34" t="str">
        <f t="shared" si="2"/>
        <v>prawidlowa masa ciala</v>
      </c>
      <c r="H34">
        <v>199</v>
      </c>
      <c r="I34">
        <v>79</v>
      </c>
    </row>
    <row r="35" spans="4:9" x14ac:dyDescent="0.25">
      <c r="D35">
        <v>182</v>
      </c>
      <c r="E35">
        <v>82</v>
      </c>
      <c r="F35">
        <f t="shared" si="1"/>
        <v>24.755464315903875</v>
      </c>
      <c r="G35" t="str">
        <f t="shared" si="2"/>
        <v>prawidlowa masa ciala</v>
      </c>
      <c r="H35">
        <v>182</v>
      </c>
      <c r="I35">
        <v>82</v>
      </c>
    </row>
    <row r="36" spans="4:9" x14ac:dyDescent="0.25">
      <c r="D36">
        <v>187</v>
      </c>
      <c r="E36">
        <v>129</v>
      </c>
      <c r="F36">
        <f t="shared" si="1"/>
        <v>36.889816694786809</v>
      </c>
      <c r="G36" t="str">
        <f t="shared" si="2"/>
        <v>otylosc</v>
      </c>
      <c r="H36">
        <v>187</v>
      </c>
      <c r="I36">
        <v>129</v>
      </c>
    </row>
    <row r="37" spans="4:9" x14ac:dyDescent="0.25">
      <c r="D37">
        <v>189</v>
      </c>
      <c r="E37">
        <v>90</v>
      </c>
      <c r="F37">
        <f t="shared" si="1"/>
        <v>25.195263290501387</v>
      </c>
      <c r="G37" t="str">
        <f t="shared" si="2"/>
        <v>nadwaga</v>
      </c>
      <c r="H37">
        <v>189</v>
      </c>
      <c r="I37">
        <v>90</v>
      </c>
    </row>
    <row r="38" spans="4:9" x14ac:dyDescent="0.25">
      <c r="D38">
        <v>160</v>
      </c>
      <c r="E38">
        <v>50</v>
      </c>
      <c r="F38">
        <f t="shared" si="1"/>
        <v>19.53125</v>
      </c>
      <c r="G38" t="str">
        <f t="shared" si="2"/>
        <v>prawidlowa masa ciala</v>
      </c>
      <c r="H38">
        <v>160</v>
      </c>
      <c r="I38">
        <v>50</v>
      </c>
    </row>
    <row r="39" spans="4:9" x14ac:dyDescent="0.25">
      <c r="D39">
        <v>166</v>
      </c>
      <c r="E39">
        <v>54</v>
      </c>
      <c r="F39">
        <f t="shared" si="1"/>
        <v>19.596458121643199</v>
      </c>
      <c r="G39" t="str">
        <f t="shared" si="2"/>
        <v>prawidlowa masa ciala</v>
      </c>
      <c r="H39">
        <v>166</v>
      </c>
      <c r="I39">
        <v>54</v>
      </c>
    </row>
    <row r="40" spans="4:9" x14ac:dyDescent="0.25">
      <c r="D40">
        <v>178</v>
      </c>
      <c r="E40">
        <v>126</v>
      </c>
      <c r="F40">
        <f t="shared" si="1"/>
        <v>39.767706097714935</v>
      </c>
      <c r="G40" t="str">
        <f t="shared" si="2"/>
        <v>otylosc</v>
      </c>
      <c r="H40">
        <v>178</v>
      </c>
      <c r="I40">
        <v>126</v>
      </c>
    </row>
    <row r="41" spans="4:9" x14ac:dyDescent="0.25">
      <c r="D41">
        <v>173</v>
      </c>
      <c r="E41">
        <v>68</v>
      </c>
      <c r="F41">
        <f t="shared" si="1"/>
        <v>22.720438370810918</v>
      </c>
      <c r="G41" t="str">
        <f t="shared" si="2"/>
        <v>prawidlowa masa ciala</v>
      </c>
      <c r="H41">
        <v>173</v>
      </c>
      <c r="I41">
        <v>68</v>
      </c>
    </row>
    <row r="42" spans="4:9" x14ac:dyDescent="0.25">
      <c r="D42">
        <v>161</v>
      </c>
      <c r="E42">
        <v>46</v>
      </c>
      <c r="F42">
        <f t="shared" si="1"/>
        <v>17.746228926353147</v>
      </c>
      <c r="G42" t="str">
        <f t="shared" si="2"/>
        <v>niedowaga</v>
      </c>
      <c r="H42">
        <v>161</v>
      </c>
      <c r="I42">
        <v>46</v>
      </c>
    </row>
    <row r="43" spans="4:9" x14ac:dyDescent="0.25">
      <c r="D43">
        <v>189</v>
      </c>
      <c r="E43">
        <v>101</v>
      </c>
      <c r="F43">
        <f t="shared" si="1"/>
        <v>28.274684359340444</v>
      </c>
      <c r="G43" t="str">
        <f t="shared" si="2"/>
        <v>nadwaga</v>
      </c>
      <c r="H43">
        <v>189</v>
      </c>
      <c r="I43">
        <v>101</v>
      </c>
    </row>
    <row r="44" spans="4:9" x14ac:dyDescent="0.25">
      <c r="D44">
        <v>172</v>
      </c>
      <c r="E44">
        <v>123</v>
      </c>
      <c r="F44">
        <f t="shared" si="1"/>
        <v>41.576527852893463</v>
      </c>
      <c r="G44" t="str">
        <f t="shared" si="2"/>
        <v>duza otylosc</v>
      </c>
      <c r="H44">
        <v>172</v>
      </c>
      <c r="I44">
        <v>123</v>
      </c>
    </row>
    <row r="45" spans="4:9" x14ac:dyDescent="0.25">
      <c r="D45">
        <v>176</v>
      </c>
      <c r="E45">
        <v>72</v>
      </c>
      <c r="F45">
        <f t="shared" si="1"/>
        <v>23.243801652892564</v>
      </c>
      <c r="G45" t="str">
        <f t="shared" si="2"/>
        <v>prawidlowa masa ciala</v>
      </c>
      <c r="H45">
        <v>176</v>
      </c>
      <c r="I45">
        <v>72</v>
      </c>
    </row>
    <row r="46" spans="4:9" x14ac:dyDescent="0.25">
      <c r="D46">
        <v>152</v>
      </c>
      <c r="E46">
        <v>53</v>
      </c>
      <c r="F46">
        <f t="shared" si="1"/>
        <v>22.939750692520775</v>
      </c>
      <c r="G46" t="str">
        <f t="shared" si="2"/>
        <v>prawidlowa masa ciala</v>
      </c>
      <c r="H46">
        <v>152</v>
      </c>
      <c r="I46">
        <v>53</v>
      </c>
    </row>
    <row r="47" spans="4:9" x14ac:dyDescent="0.25">
      <c r="D47">
        <v>163</v>
      </c>
      <c r="E47">
        <v>74</v>
      </c>
      <c r="F47">
        <f t="shared" si="1"/>
        <v>27.852007979223909</v>
      </c>
      <c r="G47" t="str">
        <f t="shared" si="2"/>
        <v>nadwaga</v>
      </c>
      <c r="H47">
        <v>163</v>
      </c>
      <c r="I47">
        <v>74</v>
      </c>
    </row>
    <row r="48" spans="4:9" x14ac:dyDescent="0.25">
      <c r="D48">
        <v>179</v>
      </c>
      <c r="E48">
        <v>119</v>
      </c>
      <c r="F48">
        <f t="shared" si="1"/>
        <v>37.139914484566646</v>
      </c>
      <c r="G48" t="str">
        <f t="shared" si="2"/>
        <v>otylosc</v>
      </c>
      <c r="H48">
        <v>179</v>
      </c>
      <c r="I48">
        <v>119</v>
      </c>
    </row>
    <row r="49" spans="4:9" x14ac:dyDescent="0.25">
      <c r="D49">
        <v>169</v>
      </c>
      <c r="E49">
        <v>108</v>
      </c>
      <c r="F49">
        <f t="shared" si="1"/>
        <v>37.813802037743777</v>
      </c>
      <c r="G49" t="str">
        <f t="shared" si="2"/>
        <v>otylosc</v>
      </c>
      <c r="H49">
        <v>169</v>
      </c>
      <c r="I49">
        <v>108</v>
      </c>
    </row>
    <row r="50" spans="4:9" x14ac:dyDescent="0.25">
      <c r="D50">
        <v>186</v>
      </c>
      <c r="E50">
        <v>66</v>
      </c>
      <c r="F50">
        <f t="shared" si="1"/>
        <v>19.077349982656951</v>
      </c>
      <c r="G50" t="str">
        <f t="shared" si="2"/>
        <v>prawidlowa masa ciala</v>
      </c>
      <c r="H50">
        <v>186</v>
      </c>
      <c r="I50">
        <v>66</v>
      </c>
    </row>
    <row r="51" spans="4:9" x14ac:dyDescent="0.25">
      <c r="D51">
        <v>154</v>
      </c>
      <c r="E51">
        <v>47</v>
      </c>
      <c r="F51">
        <f t="shared" si="1"/>
        <v>19.817844493169169</v>
      </c>
      <c r="G51" t="str">
        <f t="shared" si="2"/>
        <v>prawidlowa masa ciala</v>
      </c>
      <c r="H51">
        <v>154</v>
      </c>
      <c r="I51">
        <v>47</v>
      </c>
    </row>
    <row r="52" spans="4:9" x14ac:dyDescent="0.25">
      <c r="D52">
        <v>158</v>
      </c>
      <c r="E52">
        <v>47</v>
      </c>
      <c r="F52">
        <f t="shared" si="1"/>
        <v>18.827111039897453</v>
      </c>
      <c r="G52" t="str">
        <f t="shared" si="2"/>
        <v>prawidlowa masa ciala</v>
      </c>
      <c r="H52">
        <v>158</v>
      </c>
      <c r="I52">
        <v>47</v>
      </c>
    </row>
    <row r="53" spans="4:9" x14ac:dyDescent="0.25">
      <c r="D53">
        <v>191</v>
      </c>
      <c r="E53">
        <v>89</v>
      </c>
      <c r="F53">
        <f t="shared" si="1"/>
        <v>24.39626106740495</v>
      </c>
      <c r="G53" t="str">
        <f t="shared" si="2"/>
        <v>prawidlowa masa ciala</v>
      </c>
      <c r="H53">
        <v>191</v>
      </c>
      <c r="I53">
        <v>89</v>
      </c>
    </row>
    <row r="54" spans="4:9" x14ac:dyDescent="0.25">
      <c r="D54">
        <v>184</v>
      </c>
      <c r="E54">
        <v>110</v>
      </c>
      <c r="F54">
        <f t="shared" si="1"/>
        <v>32.490548204158792</v>
      </c>
      <c r="G54" t="str">
        <f t="shared" si="2"/>
        <v>otylosc</v>
      </c>
      <c r="H54">
        <v>184</v>
      </c>
      <c r="I54">
        <v>110</v>
      </c>
    </row>
    <row r="55" spans="4:9" x14ac:dyDescent="0.25">
      <c r="D55">
        <v>169</v>
      </c>
      <c r="E55">
        <v>97</v>
      </c>
      <c r="F55">
        <f t="shared" si="1"/>
        <v>33.962396274640241</v>
      </c>
      <c r="G55" t="str">
        <f t="shared" si="2"/>
        <v>otylosc</v>
      </c>
      <c r="H55">
        <v>169</v>
      </c>
      <c r="I55">
        <v>97</v>
      </c>
    </row>
    <row r="56" spans="4:9" x14ac:dyDescent="0.25">
      <c r="D56">
        <v>157</v>
      </c>
      <c r="E56">
        <v>66</v>
      </c>
      <c r="F56">
        <f t="shared" si="1"/>
        <v>26.775934114974238</v>
      </c>
      <c r="G56" t="str">
        <f t="shared" si="2"/>
        <v>nadwaga</v>
      </c>
      <c r="H56">
        <v>157</v>
      </c>
      <c r="I56">
        <v>66</v>
      </c>
    </row>
    <row r="57" spans="4:9" x14ac:dyDescent="0.25">
      <c r="D57">
        <v>195</v>
      </c>
      <c r="E57">
        <v>72</v>
      </c>
      <c r="F57">
        <f t="shared" si="1"/>
        <v>18.934911242603548</v>
      </c>
      <c r="G57" t="str">
        <f t="shared" si="2"/>
        <v>prawidlowa masa ciala</v>
      </c>
      <c r="H57">
        <v>195</v>
      </c>
      <c r="I57">
        <v>72</v>
      </c>
    </row>
    <row r="58" spans="4:9" x14ac:dyDescent="0.25">
      <c r="D58">
        <v>166</v>
      </c>
      <c r="E58">
        <v>56</v>
      </c>
      <c r="F58">
        <f t="shared" si="1"/>
        <v>20.322252866889244</v>
      </c>
      <c r="G58" t="str">
        <f t="shared" si="2"/>
        <v>prawidlowa masa ciala</v>
      </c>
      <c r="H58">
        <v>166</v>
      </c>
      <c r="I58">
        <v>56</v>
      </c>
    </row>
    <row r="59" spans="4:9" x14ac:dyDescent="0.25">
      <c r="D59">
        <v>186</v>
      </c>
      <c r="E59">
        <v>92</v>
      </c>
      <c r="F59">
        <f t="shared" si="1"/>
        <v>26.592669672794539</v>
      </c>
      <c r="G59" t="str">
        <f t="shared" si="2"/>
        <v>nadwaga</v>
      </c>
      <c r="H59">
        <v>186</v>
      </c>
      <c r="I59">
        <v>92</v>
      </c>
    </row>
    <row r="60" spans="4:9" x14ac:dyDescent="0.25">
      <c r="D60">
        <v>159</v>
      </c>
      <c r="E60">
        <v>81</v>
      </c>
      <c r="F60">
        <f t="shared" si="1"/>
        <v>32.039871840512632</v>
      </c>
      <c r="G60" t="str">
        <f t="shared" si="2"/>
        <v>otylosc</v>
      </c>
      <c r="H60">
        <v>159</v>
      </c>
      <c r="I60">
        <v>81</v>
      </c>
    </row>
    <row r="61" spans="4:9" x14ac:dyDescent="0.25">
      <c r="D61">
        <v>184</v>
      </c>
      <c r="E61">
        <v>85</v>
      </c>
      <c r="F61">
        <f t="shared" si="1"/>
        <v>25.10633270321361</v>
      </c>
      <c r="G61" t="str">
        <f t="shared" si="2"/>
        <v>nadwaga</v>
      </c>
      <c r="H61">
        <v>184</v>
      </c>
      <c r="I61">
        <v>85</v>
      </c>
    </row>
    <row r="62" spans="4:9" x14ac:dyDescent="0.25">
      <c r="D62">
        <v>189</v>
      </c>
      <c r="E62">
        <v>98</v>
      </c>
      <c r="F62">
        <f t="shared" si="1"/>
        <v>27.434842249657066</v>
      </c>
      <c r="G62" t="str">
        <f t="shared" si="2"/>
        <v>nadwaga</v>
      </c>
      <c r="H62">
        <v>189</v>
      </c>
      <c r="I62">
        <v>98</v>
      </c>
    </row>
    <row r="63" spans="4:9" x14ac:dyDescent="0.25">
      <c r="D63">
        <v>173</v>
      </c>
      <c r="E63">
        <v>60</v>
      </c>
      <c r="F63">
        <f t="shared" si="1"/>
        <v>20.047445621303751</v>
      </c>
      <c r="G63" t="str">
        <f t="shared" si="2"/>
        <v>prawidlowa masa ciala</v>
      </c>
      <c r="H63">
        <v>173</v>
      </c>
      <c r="I63">
        <v>60</v>
      </c>
    </row>
    <row r="64" spans="4:9" x14ac:dyDescent="0.25">
      <c r="D64">
        <v>197</v>
      </c>
      <c r="E64">
        <v>72</v>
      </c>
      <c r="F64">
        <f t="shared" si="1"/>
        <v>18.552397639722745</v>
      </c>
      <c r="G64" t="str">
        <f t="shared" si="2"/>
        <v>prawidlowa masa ciala</v>
      </c>
      <c r="H64">
        <v>197</v>
      </c>
      <c r="I64">
        <v>72</v>
      </c>
    </row>
    <row r="65" spans="4:9" x14ac:dyDescent="0.25">
      <c r="D65">
        <v>193</v>
      </c>
      <c r="E65">
        <v>89</v>
      </c>
      <c r="F65">
        <f t="shared" si="1"/>
        <v>23.893258879433006</v>
      </c>
      <c r="G65" t="str">
        <f t="shared" si="2"/>
        <v>prawidlowa masa ciala</v>
      </c>
      <c r="H65">
        <v>193</v>
      </c>
      <c r="I65">
        <v>89</v>
      </c>
    </row>
    <row r="66" spans="4:9" x14ac:dyDescent="0.25">
      <c r="D66">
        <v>166</v>
      </c>
      <c r="E66">
        <v>76</v>
      </c>
      <c r="F66">
        <f t="shared" si="1"/>
        <v>27.580200319349689</v>
      </c>
      <c r="G66" t="str">
        <f t="shared" si="2"/>
        <v>nadwaga</v>
      </c>
      <c r="H66">
        <v>166</v>
      </c>
      <c r="I66">
        <v>76</v>
      </c>
    </row>
    <row r="67" spans="4:9" x14ac:dyDescent="0.25">
      <c r="D67">
        <v>155</v>
      </c>
      <c r="E67">
        <v>88</v>
      </c>
      <c r="F67">
        <f t="shared" si="1"/>
        <v>36.628511966701353</v>
      </c>
      <c r="G67" t="str">
        <f t="shared" si="2"/>
        <v>otylosc</v>
      </c>
      <c r="H67">
        <v>155</v>
      </c>
      <c r="I67">
        <v>88</v>
      </c>
    </row>
    <row r="68" spans="4:9" x14ac:dyDescent="0.25">
      <c r="D68">
        <v>188</v>
      </c>
      <c r="E68">
        <v>53</v>
      </c>
      <c r="F68">
        <f t="shared" si="1"/>
        <v>14.995473064735176</v>
      </c>
      <c r="G68" t="str">
        <f t="shared" si="2"/>
        <v>niedowaga</v>
      </c>
      <c r="H68">
        <v>188</v>
      </c>
      <c r="I68">
        <v>53</v>
      </c>
    </row>
    <row r="69" spans="4:9" x14ac:dyDescent="0.25">
      <c r="D69">
        <v>152</v>
      </c>
      <c r="E69">
        <v>105</v>
      </c>
      <c r="F69">
        <f t="shared" si="1"/>
        <v>45.446675900277008</v>
      </c>
      <c r="G69" t="str">
        <f t="shared" si="2"/>
        <v>duza otylosc</v>
      </c>
      <c r="H69">
        <v>152</v>
      </c>
      <c r="I69">
        <v>105</v>
      </c>
    </row>
    <row r="70" spans="4:9" x14ac:dyDescent="0.25">
      <c r="D70">
        <v>186</v>
      </c>
      <c r="E70">
        <v>91</v>
      </c>
      <c r="F70">
        <f t="shared" si="1"/>
        <v>26.303618915481554</v>
      </c>
      <c r="G70" t="str">
        <f t="shared" si="2"/>
        <v>nadwaga</v>
      </c>
      <c r="H70">
        <v>186</v>
      </c>
      <c r="I70">
        <v>91</v>
      </c>
    </row>
    <row r="71" spans="4:9" x14ac:dyDescent="0.25">
      <c r="D71">
        <v>158</v>
      </c>
      <c r="E71">
        <v>80</v>
      </c>
      <c r="F71">
        <f t="shared" si="1"/>
        <v>32.046146450889282</v>
      </c>
      <c r="G71" t="str">
        <f t="shared" si="2"/>
        <v>otylosc</v>
      </c>
      <c r="H71">
        <v>158</v>
      </c>
      <c r="I71">
        <v>80</v>
      </c>
    </row>
    <row r="72" spans="4:9" x14ac:dyDescent="0.25">
      <c r="D72">
        <v>174</v>
      </c>
      <c r="E72">
        <v>42</v>
      </c>
      <c r="F72">
        <f t="shared" ref="F72:F135" si="6">E72/(D72/100*D72/100)</f>
        <v>13.872374157748711</v>
      </c>
      <c r="G72" t="str">
        <f t="shared" ref="G72:G135" si="7">IF(F72&lt;F$1,D$1,IF(AND(F72&gt;=E$2,F72&lt;F$2),D$2,IF(AND(F72&gt;=E$3,F72&lt;F$3),D$3,IF(F72&gt;E$5,D$5,D$4))))</f>
        <v>niedowaga</v>
      </c>
      <c r="H72">
        <v>174</v>
      </c>
      <c r="I72">
        <v>42</v>
      </c>
    </row>
    <row r="73" spans="4:9" x14ac:dyDescent="0.25">
      <c r="D73">
        <v>154</v>
      </c>
      <c r="E73">
        <v>42</v>
      </c>
      <c r="F73">
        <f t="shared" si="6"/>
        <v>17.709563164108619</v>
      </c>
      <c r="G73" t="str">
        <f t="shared" si="7"/>
        <v>niedowaga</v>
      </c>
      <c r="H73">
        <v>154</v>
      </c>
      <c r="I73">
        <v>42</v>
      </c>
    </row>
    <row r="74" spans="4:9" x14ac:dyDescent="0.25">
      <c r="D74">
        <v>157</v>
      </c>
      <c r="E74">
        <v>53</v>
      </c>
      <c r="F74">
        <f t="shared" si="6"/>
        <v>21.501886486267189</v>
      </c>
      <c r="G74" t="str">
        <f t="shared" si="7"/>
        <v>prawidlowa masa ciala</v>
      </c>
      <c r="H74">
        <v>157</v>
      </c>
      <c r="I74">
        <v>53</v>
      </c>
    </row>
    <row r="75" spans="4:9" x14ac:dyDescent="0.25">
      <c r="D75">
        <v>158</v>
      </c>
      <c r="E75">
        <v>62</v>
      </c>
      <c r="F75">
        <f t="shared" si="6"/>
        <v>24.835763499439192</v>
      </c>
      <c r="G75" t="str">
        <f t="shared" si="7"/>
        <v>prawidlowa masa ciala</v>
      </c>
      <c r="H75">
        <v>158</v>
      </c>
      <c r="I75">
        <v>62</v>
      </c>
    </row>
    <row r="76" spans="4:9" x14ac:dyDescent="0.25">
      <c r="D76">
        <v>189</v>
      </c>
      <c r="E76">
        <v>127</v>
      </c>
      <c r="F76">
        <f t="shared" si="6"/>
        <v>35.553315976596402</v>
      </c>
      <c r="G76" t="str">
        <f t="shared" si="7"/>
        <v>otylosc</v>
      </c>
      <c r="H76">
        <v>189</v>
      </c>
      <c r="I76">
        <v>127</v>
      </c>
    </row>
    <row r="77" spans="4:9" x14ac:dyDescent="0.25">
      <c r="D77">
        <v>199</v>
      </c>
      <c r="E77">
        <v>136</v>
      </c>
      <c r="F77">
        <f t="shared" si="6"/>
        <v>34.342567106891245</v>
      </c>
      <c r="G77" t="str">
        <f t="shared" si="7"/>
        <v>otylosc</v>
      </c>
      <c r="H77">
        <v>199</v>
      </c>
      <c r="I77">
        <v>136</v>
      </c>
    </row>
    <row r="78" spans="4:9" x14ac:dyDescent="0.25">
      <c r="D78">
        <v>165</v>
      </c>
      <c r="E78">
        <v>71</v>
      </c>
      <c r="F78">
        <f t="shared" si="6"/>
        <v>26.078971533516988</v>
      </c>
      <c r="G78" t="str">
        <f t="shared" si="7"/>
        <v>nadwaga</v>
      </c>
      <c r="H78">
        <v>165</v>
      </c>
      <c r="I78">
        <v>71</v>
      </c>
    </row>
    <row r="79" spans="4:9" x14ac:dyDescent="0.25">
      <c r="D79">
        <v>158</v>
      </c>
      <c r="E79">
        <v>98</v>
      </c>
      <c r="F79">
        <f t="shared" si="6"/>
        <v>39.256529402339368</v>
      </c>
      <c r="G79" t="str">
        <f t="shared" si="7"/>
        <v>otylosc</v>
      </c>
      <c r="H79">
        <v>158</v>
      </c>
      <c r="I79">
        <v>98</v>
      </c>
    </row>
    <row r="80" spans="4:9" x14ac:dyDescent="0.25">
      <c r="D80">
        <v>184</v>
      </c>
      <c r="E80">
        <v>55</v>
      </c>
      <c r="F80">
        <f t="shared" si="6"/>
        <v>16.245274102079396</v>
      </c>
      <c r="G80" t="str">
        <f t="shared" si="7"/>
        <v>niedowaga</v>
      </c>
      <c r="H80">
        <v>184</v>
      </c>
      <c r="I80">
        <v>55</v>
      </c>
    </row>
    <row r="81" spans="4:9" x14ac:dyDescent="0.25">
      <c r="D81">
        <v>184</v>
      </c>
      <c r="E81">
        <v>121</v>
      </c>
      <c r="F81">
        <f t="shared" si="6"/>
        <v>35.73960302457467</v>
      </c>
      <c r="G81" t="str">
        <f t="shared" si="7"/>
        <v>otylosc</v>
      </c>
      <c r="H81">
        <v>184</v>
      </c>
      <c r="I81">
        <v>121</v>
      </c>
    </row>
    <row r="82" spans="4:9" x14ac:dyDescent="0.25">
      <c r="D82">
        <v>196</v>
      </c>
      <c r="E82">
        <v>93</v>
      </c>
      <c r="F82">
        <f t="shared" si="6"/>
        <v>24.20866305705956</v>
      </c>
      <c r="G82" t="str">
        <f t="shared" si="7"/>
        <v>prawidlowa masa ciala</v>
      </c>
      <c r="H82">
        <v>196</v>
      </c>
      <c r="I82">
        <v>93</v>
      </c>
    </row>
    <row r="83" spans="4:9" x14ac:dyDescent="0.25">
      <c r="D83">
        <v>170</v>
      </c>
      <c r="E83">
        <v>85</v>
      </c>
      <c r="F83">
        <f t="shared" si="6"/>
        <v>29.411764705882351</v>
      </c>
      <c r="G83" t="str">
        <f t="shared" si="7"/>
        <v>nadwaga</v>
      </c>
      <c r="H83">
        <v>170</v>
      </c>
      <c r="I83">
        <v>85</v>
      </c>
    </row>
    <row r="84" spans="4:9" x14ac:dyDescent="0.25">
      <c r="D84">
        <v>173</v>
      </c>
      <c r="E84">
        <v>70</v>
      </c>
      <c r="F84">
        <f t="shared" si="6"/>
        <v>23.388686558187711</v>
      </c>
      <c r="G84" t="str">
        <f t="shared" si="7"/>
        <v>prawidlowa masa ciala</v>
      </c>
      <c r="H84">
        <v>173</v>
      </c>
      <c r="I84">
        <v>70</v>
      </c>
    </row>
    <row r="85" spans="4:9" x14ac:dyDescent="0.25">
      <c r="D85">
        <v>193</v>
      </c>
      <c r="E85">
        <v>110</v>
      </c>
      <c r="F85">
        <f t="shared" si="6"/>
        <v>29.530994120647534</v>
      </c>
      <c r="G85" t="str">
        <f t="shared" si="7"/>
        <v>nadwaga</v>
      </c>
      <c r="H85">
        <v>193</v>
      </c>
      <c r="I85">
        <v>110</v>
      </c>
    </row>
    <row r="86" spans="4:9" x14ac:dyDescent="0.25">
      <c r="D86">
        <v>174</v>
      </c>
      <c r="E86">
        <v>98</v>
      </c>
      <c r="F86">
        <f t="shared" si="6"/>
        <v>32.368873034746997</v>
      </c>
      <c r="G86" t="str">
        <f t="shared" si="7"/>
        <v>otylosc</v>
      </c>
      <c r="H86">
        <v>174</v>
      </c>
      <c r="I86">
        <v>98</v>
      </c>
    </row>
    <row r="87" spans="4:9" x14ac:dyDescent="0.25">
      <c r="D87">
        <v>171</v>
      </c>
      <c r="E87">
        <v>56</v>
      </c>
      <c r="F87">
        <f t="shared" si="6"/>
        <v>19.151191819705211</v>
      </c>
      <c r="G87" t="str">
        <f t="shared" si="7"/>
        <v>prawidlowa masa ciala</v>
      </c>
      <c r="H87">
        <v>171</v>
      </c>
      <c r="I87">
        <v>56</v>
      </c>
    </row>
    <row r="88" spans="4:9" x14ac:dyDescent="0.25">
      <c r="D88">
        <v>188</v>
      </c>
      <c r="E88">
        <v>78</v>
      </c>
      <c r="F88">
        <f t="shared" si="6"/>
        <v>22.068809416025353</v>
      </c>
      <c r="G88" t="str">
        <f t="shared" si="7"/>
        <v>prawidlowa masa ciala</v>
      </c>
      <c r="H88">
        <v>188</v>
      </c>
      <c r="I88">
        <v>78</v>
      </c>
    </row>
    <row r="89" spans="4:9" x14ac:dyDescent="0.25">
      <c r="D89">
        <v>158</v>
      </c>
      <c r="E89">
        <v>64</v>
      </c>
      <c r="F89">
        <f t="shared" si="6"/>
        <v>25.636917160711423</v>
      </c>
      <c r="G89" t="str">
        <f t="shared" si="7"/>
        <v>nadwaga</v>
      </c>
      <c r="H89">
        <v>158</v>
      </c>
      <c r="I89">
        <v>64</v>
      </c>
    </row>
    <row r="90" spans="4:9" x14ac:dyDescent="0.25">
      <c r="D90">
        <v>166</v>
      </c>
      <c r="E90">
        <v>70</v>
      </c>
      <c r="F90">
        <f t="shared" si="6"/>
        <v>25.402816083611555</v>
      </c>
      <c r="G90" t="str">
        <f t="shared" si="7"/>
        <v>nadwaga</v>
      </c>
      <c r="H90">
        <v>166</v>
      </c>
      <c r="I90">
        <v>70</v>
      </c>
    </row>
    <row r="91" spans="4:9" x14ac:dyDescent="0.25">
      <c r="D91">
        <v>163</v>
      </c>
      <c r="E91">
        <v>92</v>
      </c>
      <c r="F91">
        <f t="shared" si="6"/>
        <v>34.626820730927022</v>
      </c>
      <c r="G91" t="str">
        <f t="shared" si="7"/>
        <v>otylosc</v>
      </c>
      <c r="H91">
        <v>163</v>
      </c>
      <c r="I91">
        <v>92</v>
      </c>
    </row>
    <row r="92" spans="4:9" x14ac:dyDescent="0.25">
      <c r="D92">
        <v>154</v>
      </c>
      <c r="E92">
        <v>43</v>
      </c>
      <c r="F92">
        <f t="shared" si="6"/>
        <v>18.13121942992073</v>
      </c>
      <c r="G92" t="str">
        <f t="shared" si="7"/>
        <v>niedowaga</v>
      </c>
      <c r="H92">
        <v>154</v>
      </c>
      <c r="I92">
        <v>43</v>
      </c>
    </row>
    <row r="93" spans="4:9" x14ac:dyDescent="0.25">
      <c r="D93">
        <v>181</v>
      </c>
      <c r="E93">
        <v>73</v>
      </c>
      <c r="F93">
        <f t="shared" si="6"/>
        <v>22.282592106468055</v>
      </c>
      <c r="G93" t="str">
        <f t="shared" si="7"/>
        <v>prawidlowa masa ciala</v>
      </c>
      <c r="H93">
        <v>181</v>
      </c>
      <c r="I93">
        <v>73</v>
      </c>
    </row>
    <row r="94" spans="4:9" x14ac:dyDescent="0.25">
      <c r="D94">
        <v>151</v>
      </c>
      <c r="E94">
        <v>74</v>
      </c>
      <c r="F94">
        <f t="shared" si="6"/>
        <v>32.454716898381648</v>
      </c>
      <c r="G94" t="str">
        <f t="shared" si="7"/>
        <v>otylosc</v>
      </c>
      <c r="H94">
        <v>151</v>
      </c>
      <c r="I94">
        <v>74</v>
      </c>
    </row>
    <row r="95" spans="4:9" x14ac:dyDescent="0.25">
      <c r="D95">
        <v>166</v>
      </c>
      <c r="E95">
        <v>95</v>
      </c>
      <c r="F95">
        <f t="shared" si="6"/>
        <v>34.475250399187111</v>
      </c>
      <c r="G95" t="str">
        <f t="shared" si="7"/>
        <v>otylosc</v>
      </c>
      <c r="H95">
        <v>166</v>
      </c>
      <c r="I95">
        <v>95</v>
      </c>
    </row>
    <row r="96" spans="4:9" x14ac:dyDescent="0.25">
      <c r="D96">
        <v>184</v>
      </c>
      <c r="E96">
        <v>62</v>
      </c>
      <c r="F96">
        <f t="shared" si="6"/>
        <v>18.312854442344044</v>
      </c>
      <c r="G96" t="str">
        <f t="shared" si="7"/>
        <v>niedowaga</v>
      </c>
      <c r="H96">
        <v>184</v>
      </c>
      <c r="I96">
        <v>62</v>
      </c>
    </row>
    <row r="97" spans="4:9" x14ac:dyDescent="0.25">
      <c r="D97">
        <v>182</v>
      </c>
      <c r="E97">
        <v>121</v>
      </c>
      <c r="F97">
        <f t="shared" si="6"/>
        <v>36.529404661272793</v>
      </c>
      <c r="G97" t="str">
        <f t="shared" si="7"/>
        <v>otylosc</v>
      </c>
      <c r="H97">
        <v>182</v>
      </c>
      <c r="I97">
        <v>121</v>
      </c>
    </row>
    <row r="98" spans="4:9" x14ac:dyDescent="0.25">
      <c r="D98">
        <v>156</v>
      </c>
      <c r="E98">
        <v>46</v>
      </c>
      <c r="F98">
        <f t="shared" si="6"/>
        <v>18.902038132807363</v>
      </c>
      <c r="G98" t="str">
        <f t="shared" si="7"/>
        <v>prawidlowa masa ciala</v>
      </c>
      <c r="H98">
        <v>156</v>
      </c>
      <c r="I98">
        <v>46</v>
      </c>
    </row>
    <row r="99" spans="4:9" x14ac:dyDescent="0.25">
      <c r="D99">
        <v>156</v>
      </c>
      <c r="E99">
        <v>57</v>
      </c>
      <c r="F99">
        <f t="shared" si="6"/>
        <v>23.422090729783037</v>
      </c>
      <c r="G99" t="str">
        <f t="shared" si="7"/>
        <v>prawidlowa masa ciala</v>
      </c>
      <c r="H99">
        <v>156</v>
      </c>
      <c r="I99">
        <v>57</v>
      </c>
    </row>
    <row r="100" spans="4:9" x14ac:dyDescent="0.25">
      <c r="D100">
        <v>179</v>
      </c>
      <c r="E100">
        <v>57</v>
      </c>
      <c r="F100">
        <f t="shared" si="6"/>
        <v>17.789706937985702</v>
      </c>
      <c r="G100" t="str">
        <f t="shared" si="7"/>
        <v>niedowaga</v>
      </c>
      <c r="H100">
        <v>179</v>
      </c>
      <c r="I100">
        <v>57</v>
      </c>
    </row>
    <row r="101" spans="4:9" x14ac:dyDescent="0.25">
      <c r="D101">
        <v>194</v>
      </c>
      <c r="E101">
        <v>61</v>
      </c>
      <c r="F101">
        <f t="shared" si="6"/>
        <v>16.207886066532044</v>
      </c>
      <c r="G101" t="str">
        <f t="shared" si="7"/>
        <v>niedowaga</v>
      </c>
      <c r="H101">
        <v>194</v>
      </c>
      <c r="I101">
        <v>61</v>
      </c>
    </row>
    <row r="102" spans="4:9" x14ac:dyDescent="0.25">
      <c r="D102">
        <v>159</v>
      </c>
      <c r="E102">
        <v>84</v>
      </c>
      <c r="F102">
        <f t="shared" si="6"/>
        <v>33.226533760531623</v>
      </c>
      <c r="G102" t="str">
        <f t="shared" si="7"/>
        <v>otylosc</v>
      </c>
      <c r="H102">
        <v>159</v>
      </c>
      <c r="I102">
        <v>84</v>
      </c>
    </row>
    <row r="103" spans="4:9" x14ac:dyDescent="0.25">
      <c r="D103">
        <v>192</v>
      </c>
      <c r="E103">
        <v>77</v>
      </c>
      <c r="F103">
        <f t="shared" si="6"/>
        <v>20.887586805555557</v>
      </c>
      <c r="G103" t="str">
        <f t="shared" si="7"/>
        <v>prawidlowa masa ciala</v>
      </c>
      <c r="H103">
        <v>192</v>
      </c>
      <c r="I103">
        <v>77</v>
      </c>
    </row>
    <row r="104" spans="4:9" x14ac:dyDescent="0.25">
      <c r="D104">
        <v>152</v>
      </c>
      <c r="E104">
        <v>68</v>
      </c>
      <c r="F104">
        <f t="shared" si="6"/>
        <v>29.43213296398892</v>
      </c>
      <c r="G104" t="str">
        <f t="shared" si="7"/>
        <v>nadwaga</v>
      </c>
      <c r="H104">
        <v>152</v>
      </c>
      <c r="I104">
        <v>68</v>
      </c>
    </row>
    <row r="105" spans="4:9" x14ac:dyDescent="0.25">
      <c r="D105">
        <v>151</v>
      </c>
      <c r="E105">
        <v>53</v>
      </c>
      <c r="F105">
        <f t="shared" si="6"/>
        <v>23.244594535327398</v>
      </c>
      <c r="G105" t="str">
        <f t="shared" si="7"/>
        <v>prawidlowa masa ciala</v>
      </c>
      <c r="H105">
        <v>151</v>
      </c>
      <c r="I105">
        <v>53</v>
      </c>
    </row>
    <row r="106" spans="4:9" x14ac:dyDescent="0.25">
      <c r="D106">
        <v>151</v>
      </c>
      <c r="E106">
        <v>64</v>
      </c>
      <c r="F106">
        <f t="shared" si="6"/>
        <v>28.068944344546292</v>
      </c>
      <c r="G106" t="str">
        <f t="shared" si="7"/>
        <v>nadwaga</v>
      </c>
      <c r="H106">
        <v>151</v>
      </c>
      <c r="I106">
        <v>64</v>
      </c>
    </row>
    <row r="107" spans="4:9" x14ac:dyDescent="0.25">
      <c r="D107">
        <v>182</v>
      </c>
      <c r="E107">
        <v>88</v>
      </c>
      <c r="F107">
        <f t="shared" si="6"/>
        <v>26.566839753652939</v>
      </c>
      <c r="G107" t="str">
        <f t="shared" si="7"/>
        <v>nadwaga</v>
      </c>
      <c r="H107">
        <v>182</v>
      </c>
      <c r="I107">
        <v>88</v>
      </c>
    </row>
    <row r="108" spans="4:9" x14ac:dyDescent="0.25">
      <c r="D108">
        <v>165</v>
      </c>
      <c r="E108">
        <v>61</v>
      </c>
      <c r="F108">
        <f t="shared" si="6"/>
        <v>22.405876951331496</v>
      </c>
      <c r="G108" t="str">
        <f t="shared" si="7"/>
        <v>prawidlowa masa ciala</v>
      </c>
      <c r="H108">
        <v>165</v>
      </c>
      <c r="I108">
        <v>61</v>
      </c>
    </row>
    <row r="109" spans="4:9" x14ac:dyDescent="0.25">
      <c r="D109">
        <v>157</v>
      </c>
      <c r="E109">
        <v>53</v>
      </c>
      <c r="F109">
        <f t="shared" si="6"/>
        <v>21.501886486267189</v>
      </c>
      <c r="G109" t="str">
        <f t="shared" si="7"/>
        <v>prawidlowa masa ciala</v>
      </c>
      <c r="H109">
        <v>157</v>
      </c>
      <c r="I109">
        <v>53</v>
      </c>
    </row>
    <row r="110" spans="4:9" x14ac:dyDescent="0.25">
      <c r="D110">
        <v>173</v>
      </c>
      <c r="E110">
        <v>76</v>
      </c>
      <c r="F110">
        <f t="shared" si="6"/>
        <v>25.393431120318084</v>
      </c>
      <c r="G110" t="str">
        <f t="shared" si="7"/>
        <v>nadwaga</v>
      </c>
      <c r="H110">
        <v>173</v>
      </c>
      <c r="I110">
        <v>76</v>
      </c>
    </row>
    <row r="111" spans="4:9" x14ac:dyDescent="0.25">
      <c r="D111">
        <v>191</v>
      </c>
      <c r="E111">
        <v>79</v>
      </c>
      <c r="F111">
        <f t="shared" si="6"/>
        <v>21.655108138483047</v>
      </c>
      <c r="G111" t="str">
        <f t="shared" si="7"/>
        <v>prawidlowa masa ciala</v>
      </c>
      <c r="H111">
        <v>191</v>
      </c>
      <c r="I111">
        <v>79</v>
      </c>
    </row>
    <row r="112" spans="4:9" x14ac:dyDescent="0.25">
      <c r="D112">
        <v>182</v>
      </c>
      <c r="E112">
        <v>70</v>
      </c>
      <c r="F112">
        <f t="shared" si="6"/>
        <v>21.132713440405748</v>
      </c>
      <c r="G112" t="str">
        <f t="shared" si="7"/>
        <v>prawidlowa masa ciala</v>
      </c>
      <c r="H112">
        <v>182</v>
      </c>
      <c r="I112">
        <v>70</v>
      </c>
    </row>
    <row r="113" spans="4:9" x14ac:dyDescent="0.25">
      <c r="D113">
        <v>158</v>
      </c>
      <c r="E113">
        <v>112</v>
      </c>
      <c r="F113">
        <f t="shared" si="6"/>
        <v>44.864605031244992</v>
      </c>
      <c r="G113" t="str">
        <f t="shared" si="7"/>
        <v>duza otylosc</v>
      </c>
      <c r="H113">
        <v>158</v>
      </c>
      <c r="I113">
        <v>112</v>
      </c>
    </row>
    <row r="114" spans="4:9" x14ac:dyDescent="0.25">
      <c r="D114">
        <v>160</v>
      </c>
      <c r="E114">
        <v>85</v>
      </c>
      <c r="F114">
        <f t="shared" si="6"/>
        <v>33.203125</v>
      </c>
      <c r="G114" t="str">
        <f t="shared" si="7"/>
        <v>otylosc</v>
      </c>
      <c r="H114">
        <v>160</v>
      </c>
      <c r="I114">
        <v>85</v>
      </c>
    </row>
    <row r="115" spans="4:9" x14ac:dyDescent="0.25">
      <c r="D115">
        <v>193</v>
      </c>
      <c r="E115">
        <v>94</v>
      </c>
      <c r="F115">
        <f t="shared" si="6"/>
        <v>25.235576794007894</v>
      </c>
      <c r="G115" t="str">
        <f t="shared" si="7"/>
        <v>nadwaga</v>
      </c>
      <c r="H115">
        <v>193</v>
      </c>
      <c r="I115">
        <v>94</v>
      </c>
    </row>
    <row r="116" spans="4:9" x14ac:dyDescent="0.25">
      <c r="D116">
        <v>185</v>
      </c>
      <c r="E116">
        <v>76</v>
      </c>
      <c r="F116">
        <f t="shared" si="6"/>
        <v>22.205989773557341</v>
      </c>
      <c r="G116" t="str">
        <f t="shared" si="7"/>
        <v>prawidlowa masa ciala</v>
      </c>
      <c r="H116">
        <v>185</v>
      </c>
      <c r="I116">
        <v>76</v>
      </c>
    </row>
    <row r="117" spans="4:9" x14ac:dyDescent="0.25">
      <c r="D117">
        <v>197</v>
      </c>
      <c r="E117">
        <v>66</v>
      </c>
      <c r="F117">
        <f t="shared" si="6"/>
        <v>17.006364503079183</v>
      </c>
      <c r="G117" t="str">
        <f t="shared" si="7"/>
        <v>niedowaga</v>
      </c>
      <c r="H117">
        <v>197</v>
      </c>
      <c r="I117">
        <v>66</v>
      </c>
    </row>
    <row r="118" spans="4:9" x14ac:dyDescent="0.25">
      <c r="D118">
        <v>159</v>
      </c>
      <c r="E118">
        <v>94</v>
      </c>
      <c r="F118">
        <f t="shared" si="6"/>
        <v>37.182073493928243</v>
      </c>
      <c r="G118" t="str">
        <f t="shared" si="7"/>
        <v>otylosc</v>
      </c>
      <c r="H118">
        <v>159</v>
      </c>
      <c r="I118">
        <v>94</v>
      </c>
    </row>
    <row r="119" spans="4:9" x14ac:dyDescent="0.25">
      <c r="D119">
        <v>154</v>
      </c>
      <c r="E119">
        <v>39</v>
      </c>
      <c r="F119">
        <f t="shared" si="6"/>
        <v>16.444594366672288</v>
      </c>
      <c r="G119" t="str">
        <f t="shared" si="7"/>
        <v>niedowaga</v>
      </c>
      <c r="H119">
        <v>154</v>
      </c>
      <c r="I119">
        <v>39</v>
      </c>
    </row>
    <row r="120" spans="4:9" x14ac:dyDescent="0.25">
      <c r="D120">
        <v>160</v>
      </c>
      <c r="E120">
        <v>72</v>
      </c>
      <c r="F120">
        <f t="shared" si="6"/>
        <v>28.125</v>
      </c>
      <c r="G120" t="str">
        <f t="shared" si="7"/>
        <v>nadwaga</v>
      </c>
      <c r="H120">
        <v>160</v>
      </c>
      <c r="I120">
        <v>72</v>
      </c>
    </row>
    <row r="121" spans="4:9" x14ac:dyDescent="0.25">
      <c r="D121">
        <v>158</v>
      </c>
      <c r="E121">
        <v>89</v>
      </c>
      <c r="F121">
        <f t="shared" si="6"/>
        <v>35.651337926614325</v>
      </c>
      <c r="G121" t="str">
        <f t="shared" si="7"/>
        <v>otylosc</v>
      </c>
      <c r="H121">
        <v>158</v>
      </c>
      <c r="I121">
        <v>89</v>
      </c>
    </row>
    <row r="122" spans="4:9" x14ac:dyDescent="0.25">
      <c r="D122">
        <v>153</v>
      </c>
      <c r="E122">
        <v>72</v>
      </c>
      <c r="F122">
        <f t="shared" si="6"/>
        <v>30.757400999615534</v>
      </c>
      <c r="G122" t="str">
        <f t="shared" si="7"/>
        <v>otylosc</v>
      </c>
      <c r="H122">
        <v>153</v>
      </c>
      <c r="I122">
        <v>72</v>
      </c>
    </row>
    <row r="123" spans="4:9" x14ac:dyDescent="0.25">
      <c r="D123">
        <v>169</v>
      </c>
      <c r="E123">
        <v>116</v>
      </c>
      <c r="F123">
        <f t="shared" si="6"/>
        <v>40.614824410909982</v>
      </c>
      <c r="G123" t="str">
        <f t="shared" si="7"/>
        <v>duza otylosc</v>
      </c>
      <c r="H123">
        <v>169</v>
      </c>
      <c r="I123">
        <v>116</v>
      </c>
    </row>
    <row r="124" spans="4:9" x14ac:dyDescent="0.25">
      <c r="D124">
        <v>198</v>
      </c>
      <c r="E124">
        <v>87</v>
      </c>
      <c r="F124">
        <f t="shared" si="6"/>
        <v>22.191613100704007</v>
      </c>
      <c r="G124" t="str">
        <f t="shared" si="7"/>
        <v>prawidlowa masa ciala</v>
      </c>
      <c r="H124">
        <v>198</v>
      </c>
      <c r="I124">
        <v>87</v>
      </c>
    </row>
    <row r="125" spans="4:9" x14ac:dyDescent="0.25">
      <c r="D125">
        <v>158</v>
      </c>
      <c r="E125">
        <v>48</v>
      </c>
      <c r="F125">
        <f t="shared" si="6"/>
        <v>19.227687870533568</v>
      </c>
      <c r="G125" t="str">
        <f t="shared" si="7"/>
        <v>prawidlowa masa ciala</v>
      </c>
      <c r="H125">
        <v>158</v>
      </c>
      <c r="I125">
        <v>48</v>
      </c>
    </row>
    <row r="126" spans="4:9" x14ac:dyDescent="0.25">
      <c r="D126">
        <v>162</v>
      </c>
      <c r="E126">
        <v>93</v>
      </c>
      <c r="F126">
        <f t="shared" si="6"/>
        <v>35.436671239140374</v>
      </c>
      <c r="G126" t="str">
        <f t="shared" si="7"/>
        <v>otylosc</v>
      </c>
      <c r="H126">
        <v>162</v>
      </c>
      <c r="I126">
        <v>93</v>
      </c>
    </row>
    <row r="127" spans="4:9" x14ac:dyDescent="0.25">
      <c r="D127">
        <v>179</v>
      </c>
      <c r="E127">
        <v>59</v>
      </c>
      <c r="F127">
        <f t="shared" si="6"/>
        <v>18.413907181423799</v>
      </c>
      <c r="G127" t="str">
        <f t="shared" si="7"/>
        <v>niedowaga</v>
      </c>
      <c r="H127">
        <v>179</v>
      </c>
      <c r="I127">
        <v>59</v>
      </c>
    </row>
    <row r="128" spans="4:9" x14ac:dyDescent="0.25">
      <c r="D128">
        <v>154</v>
      </c>
      <c r="E128">
        <v>99</v>
      </c>
      <c r="F128">
        <f t="shared" si="6"/>
        <v>41.74397031539889</v>
      </c>
      <c r="G128" t="str">
        <f t="shared" si="7"/>
        <v>duza otylosc</v>
      </c>
      <c r="H128">
        <v>154</v>
      </c>
      <c r="I128">
        <v>99</v>
      </c>
    </row>
    <row r="129" spans="4:9" x14ac:dyDescent="0.25">
      <c r="D129">
        <v>171</v>
      </c>
      <c r="E129">
        <v>84</v>
      </c>
      <c r="F129">
        <f t="shared" si="6"/>
        <v>28.726787729557817</v>
      </c>
      <c r="G129" t="str">
        <f t="shared" si="7"/>
        <v>nadwaga</v>
      </c>
      <c r="H129">
        <v>171</v>
      </c>
      <c r="I129">
        <v>84</v>
      </c>
    </row>
    <row r="130" spans="4:9" x14ac:dyDescent="0.25">
      <c r="D130">
        <v>197</v>
      </c>
      <c r="E130">
        <v>126</v>
      </c>
      <c r="F130">
        <f t="shared" si="6"/>
        <v>32.466695869514808</v>
      </c>
      <c r="G130" t="str">
        <f t="shared" si="7"/>
        <v>otylosc</v>
      </c>
      <c r="H130">
        <v>197</v>
      </c>
      <c r="I130">
        <v>126</v>
      </c>
    </row>
    <row r="131" spans="4:9" x14ac:dyDescent="0.25">
      <c r="D131">
        <v>182</v>
      </c>
      <c r="E131">
        <v>127</v>
      </c>
      <c r="F131">
        <f t="shared" si="6"/>
        <v>38.340780099021856</v>
      </c>
      <c r="G131" t="str">
        <f t="shared" si="7"/>
        <v>otylosc</v>
      </c>
      <c r="H131">
        <v>182</v>
      </c>
      <c r="I131">
        <v>127</v>
      </c>
    </row>
    <row r="132" spans="4:9" x14ac:dyDescent="0.25">
      <c r="D132">
        <v>187</v>
      </c>
      <c r="E132">
        <v>118</v>
      </c>
      <c r="F132">
        <f t="shared" si="6"/>
        <v>33.744173410735222</v>
      </c>
      <c r="G132" t="str">
        <f t="shared" si="7"/>
        <v>otylosc</v>
      </c>
      <c r="H132">
        <v>187</v>
      </c>
      <c r="I132">
        <v>118</v>
      </c>
    </row>
    <row r="133" spans="4:9" x14ac:dyDescent="0.25">
      <c r="D133">
        <v>153</v>
      </c>
      <c r="E133">
        <v>56</v>
      </c>
      <c r="F133">
        <f t="shared" si="6"/>
        <v>23.92242299970097</v>
      </c>
      <c r="G133" t="str">
        <f t="shared" si="7"/>
        <v>prawidlowa masa ciala</v>
      </c>
      <c r="H133">
        <v>153</v>
      </c>
      <c r="I133">
        <v>56</v>
      </c>
    </row>
    <row r="134" spans="4:9" x14ac:dyDescent="0.25">
      <c r="D134">
        <v>191</v>
      </c>
      <c r="E134">
        <v>74</v>
      </c>
      <c r="F134">
        <f t="shared" si="6"/>
        <v>20.284531674022094</v>
      </c>
      <c r="G134" t="str">
        <f t="shared" si="7"/>
        <v>prawidlowa masa ciala</v>
      </c>
      <c r="H134">
        <v>191</v>
      </c>
      <c r="I134">
        <v>74</v>
      </c>
    </row>
    <row r="135" spans="4:9" x14ac:dyDescent="0.25">
      <c r="D135">
        <v>186</v>
      </c>
      <c r="E135">
        <v>101</v>
      </c>
      <c r="F135">
        <f t="shared" si="6"/>
        <v>29.194126488611396</v>
      </c>
      <c r="G135" t="str">
        <f t="shared" si="7"/>
        <v>nadwaga</v>
      </c>
      <c r="H135">
        <v>186</v>
      </c>
      <c r="I135">
        <v>101</v>
      </c>
    </row>
    <row r="136" spans="4:9" x14ac:dyDescent="0.25">
      <c r="D136">
        <v>197</v>
      </c>
      <c r="E136">
        <v>89</v>
      </c>
      <c r="F136">
        <f t="shared" ref="F136:F199" si="8">E136/(D136/100*D136/100)</f>
        <v>22.93282486021284</v>
      </c>
      <c r="G136" t="str">
        <f t="shared" ref="G136:G199" si="9">IF(F136&lt;F$1,D$1,IF(AND(F136&gt;=E$2,F136&lt;F$2),D$2,IF(AND(F136&gt;=E$3,F136&lt;F$3),D$3,IF(F136&gt;E$5,D$5,D$4))))</f>
        <v>prawidlowa masa ciala</v>
      </c>
      <c r="H136">
        <v>197</v>
      </c>
      <c r="I136">
        <v>89</v>
      </c>
    </row>
    <row r="137" spans="4:9" x14ac:dyDescent="0.25">
      <c r="D137">
        <v>195</v>
      </c>
      <c r="E137">
        <v>72</v>
      </c>
      <c r="F137">
        <f t="shared" si="8"/>
        <v>18.934911242603548</v>
      </c>
      <c r="G137" t="str">
        <f t="shared" si="9"/>
        <v>prawidlowa masa ciala</v>
      </c>
      <c r="H137">
        <v>195</v>
      </c>
      <c r="I137">
        <v>72</v>
      </c>
    </row>
    <row r="138" spans="4:9" x14ac:dyDescent="0.25">
      <c r="D138">
        <v>188</v>
      </c>
      <c r="E138">
        <v>76</v>
      </c>
      <c r="F138">
        <f t="shared" si="8"/>
        <v>21.502942507922139</v>
      </c>
      <c r="G138" t="str">
        <f t="shared" si="9"/>
        <v>prawidlowa masa ciala</v>
      </c>
      <c r="H138">
        <v>188</v>
      </c>
      <c r="I138">
        <v>76</v>
      </c>
    </row>
    <row r="139" spans="4:9" x14ac:dyDescent="0.25">
      <c r="D139">
        <v>150</v>
      </c>
      <c r="E139">
        <v>55</v>
      </c>
      <c r="F139">
        <f t="shared" si="8"/>
        <v>24.444444444444443</v>
      </c>
      <c r="G139" t="str">
        <f t="shared" si="9"/>
        <v>prawidlowa masa ciala</v>
      </c>
      <c r="H139">
        <v>150</v>
      </c>
      <c r="I139">
        <v>55</v>
      </c>
    </row>
    <row r="140" spans="4:9" x14ac:dyDescent="0.25">
      <c r="D140">
        <v>193</v>
      </c>
      <c r="E140">
        <v>83</v>
      </c>
      <c r="F140">
        <f t="shared" si="8"/>
        <v>22.282477381943139</v>
      </c>
      <c r="G140" t="str">
        <f t="shared" si="9"/>
        <v>prawidlowa masa ciala</v>
      </c>
      <c r="H140">
        <v>193</v>
      </c>
      <c r="I140">
        <v>83</v>
      </c>
    </row>
    <row r="141" spans="4:9" x14ac:dyDescent="0.25">
      <c r="D141">
        <v>179</v>
      </c>
      <c r="E141">
        <v>98</v>
      </c>
      <c r="F141">
        <f t="shared" si="8"/>
        <v>30.585811928466647</v>
      </c>
      <c r="G141" t="str">
        <f t="shared" si="9"/>
        <v>otylosc</v>
      </c>
      <c r="H141">
        <v>179</v>
      </c>
      <c r="I141">
        <v>98</v>
      </c>
    </row>
    <row r="142" spans="4:9" x14ac:dyDescent="0.25">
      <c r="D142">
        <v>152</v>
      </c>
      <c r="E142">
        <v>60</v>
      </c>
      <c r="F142">
        <f t="shared" si="8"/>
        <v>25.969529085872576</v>
      </c>
      <c r="G142" t="str">
        <f t="shared" si="9"/>
        <v>nadwaga</v>
      </c>
      <c r="H142">
        <v>152</v>
      </c>
      <c r="I142">
        <v>60</v>
      </c>
    </row>
    <row r="143" spans="4:9" x14ac:dyDescent="0.25">
      <c r="D143">
        <v>170</v>
      </c>
      <c r="E143">
        <v>54</v>
      </c>
      <c r="F143">
        <f t="shared" si="8"/>
        <v>18.685121107266436</v>
      </c>
      <c r="G143" t="str">
        <f t="shared" si="9"/>
        <v>prawidlowa masa ciala</v>
      </c>
      <c r="H143">
        <v>170</v>
      </c>
      <c r="I143">
        <v>54</v>
      </c>
    </row>
    <row r="144" spans="4:9" x14ac:dyDescent="0.25">
      <c r="D144">
        <v>170</v>
      </c>
      <c r="E144">
        <v>70</v>
      </c>
      <c r="F144">
        <f t="shared" si="8"/>
        <v>24.221453287197232</v>
      </c>
      <c r="G144" t="str">
        <f t="shared" si="9"/>
        <v>prawidlowa masa ciala</v>
      </c>
      <c r="H144">
        <v>170</v>
      </c>
      <c r="I144">
        <v>70</v>
      </c>
    </row>
    <row r="145" spans="4:9" x14ac:dyDescent="0.25">
      <c r="D145">
        <v>165</v>
      </c>
      <c r="E145">
        <v>51</v>
      </c>
      <c r="F145">
        <f t="shared" si="8"/>
        <v>18.732782369146005</v>
      </c>
      <c r="G145" t="str">
        <f t="shared" si="9"/>
        <v>prawidlowa masa ciala</v>
      </c>
      <c r="H145">
        <v>165</v>
      </c>
      <c r="I145">
        <v>51</v>
      </c>
    </row>
    <row r="146" spans="4:9" x14ac:dyDescent="0.25">
      <c r="D146">
        <v>187</v>
      </c>
      <c r="E146">
        <v>77</v>
      </c>
      <c r="F146">
        <f t="shared" si="8"/>
        <v>22.019502988361118</v>
      </c>
      <c r="G146" t="str">
        <f t="shared" si="9"/>
        <v>prawidlowa masa ciala</v>
      </c>
      <c r="H146">
        <v>187</v>
      </c>
      <c r="I146">
        <v>77</v>
      </c>
    </row>
    <row r="147" spans="4:9" x14ac:dyDescent="0.25">
      <c r="D147">
        <v>199</v>
      </c>
      <c r="E147">
        <v>88</v>
      </c>
      <c r="F147">
        <f t="shared" si="8"/>
        <v>22.22166106916492</v>
      </c>
      <c r="G147" t="str">
        <f t="shared" si="9"/>
        <v>prawidlowa masa ciala</v>
      </c>
      <c r="H147">
        <v>199</v>
      </c>
      <c r="I147">
        <v>88</v>
      </c>
    </row>
    <row r="148" spans="4:9" x14ac:dyDescent="0.25">
      <c r="D148">
        <v>199</v>
      </c>
      <c r="E148">
        <v>82</v>
      </c>
      <c r="F148">
        <f t="shared" si="8"/>
        <v>20.706547814449131</v>
      </c>
      <c r="G148" t="str">
        <f t="shared" si="9"/>
        <v>prawidlowa masa ciala</v>
      </c>
      <c r="H148">
        <v>199</v>
      </c>
      <c r="I148">
        <v>82</v>
      </c>
    </row>
    <row r="149" spans="4:9" x14ac:dyDescent="0.25">
      <c r="D149">
        <v>173</v>
      </c>
      <c r="E149">
        <v>92</v>
      </c>
      <c r="F149">
        <f t="shared" si="8"/>
        <v>30.73941661933242</v>
      </c>
      <c r="G149" t="str">
        <f t="shared" si="9"/>
        <v>otylosc</v>
      </c>
      <c r="H149">
        <v>173</v>
      </c>
      <c r="I149">
        <v>92</v>
      </c>
    </row>
    <row r="150" spans="4:9" x14ac:dyDescent="0.25">
      <c r="D150">
        <v>181</v>
      </c>
      <c r="E150">
        <v>110</v>
      </c>
      <c r="F150">
        <f t="shared" si="8"/>
        <v>33.576508653582003</v>
      </c>
      <c r="G150" t="str">
        <f t="shared" si="9"/>
        <v>otylosc</v>
      </c>
      <c r="H150">
        <v>181</v>
      </c>
      <c r="I150">
        <v>110</v>
      </c>
    </row>
    <row r="151" spans="4:9" x14ac:dyDescent="0.25">
      <c r="D151">
        <v>165</v>
      </c>
      <c r="E151">
        <v>55</v>
      </c>
      <c r="F151">
        <f t="shared" si="8"/>
        <v>20.202020202020201</v>
      </c>
      <c r="G151" t="str">
        <f t="shared" si="9"/>
        <v>prawidlowa masa ciala</v>
      </c>
      <c r="H151">
        <v>165</v>
      </c>
      <c r="I151">
        <v>55</v>
      </c>
    </row>
    <row r="152" spans="4:9" x14ac:dyDescent="0.25">
      <c r="D152">
        <v>189</v>
      </c>
      <c r="E152">
        <v>72</v>
      </c>
      <c r="F152">
        <f t="shared" si="8"/>
        <v>20.156210632401109</v>
      </c>
      <c r="G152" t="str">
        <f t="shared" si="9"/>
        <v>prawidlowa masa ciala</v>
      </c>
      <c r="H152">
        <v>189</v>
      </c>
      <c r="I152">
        <v>72</v>
      </c>
    </row>
    <row r="153" spans="4:9" x14ac:dyDescent="0.25">
      <c r="D153">
        <v>160</v>
      </c>
      <c r="E153">
        <v>46</v>
      </c>
      <c r="F153">
        <f t="shared" si="8"/>
        <v>17.96875</v>
      </c>
      <c r="G153" t="str">
        <f t="shared" si="9"/>
        <v>niedowaga</v>
      </c>
      <c r="H153">
        <v>160</v>
      </c>
      <c r="I153">
        <v>46</v>
      </c>
    </row>
    <row r="154" spans="4:9" x14ac:dyDescent="0.25">
      <c r="D154">
        <v>153</v>
      </c>
      <c r="E154">
        <v>48</v>
      </c>
      <c r="F154">
        <f t="shared" si="8"/>
        <v>20.504933999743688</v>
      </c>
      <c r="G154" t="str">
        <f t="shared" si="9"/>
        <v>prawidlowa masa ciala</v>
      </c>
      <c r="H154">
        <v>153</v>
      </c>
      <c r="I154">
        <v>48</v>
      </c>
    </row>
    <row r="155" spans="4:9" x14ac:dyDescent="0.25">
      <c r="D155">
        <v>173</v>
      </c>
      <c r="E155">
        <v>57</v>
      </c>
      <c r="F155">
        <f t="shared" si="8"/>
        <v>19.045073340238563</v>
      </c>
      <c r="G155" t="str">
        <f t="shared" si="9"/>
        <v>prawidlowa masa ciala</v>
      </c>
      <c r="H155">
        <v>173</v>
      </c>
      <c r="I155">
        <v>57</v>
      </c>
    </row>
    <row r="156" spans="4:9" x14ac:dyDescent="0.25">
      <c r="D156">
        <v>161</v>
      </c>
      <c r="E156">
        <v>71</v>
      </c>
      <c r="F156">
        <f t="shared" si="8"/>
        <v>27.390918560240728</v>
      </c>
      <c r="G156" t="str">
        <f t="shared" si="9"/>
        <v>nadwaga</v>
      </c>
      <c r="H156">
        <v>161</v>
      </c>
      <c r="I156">
        <v>71</v>
      </c>
    </row>
    <row r="157" spans="4:9" x14ac:dyDescent="0.25">
      <c r="D157">
        <v>174</v>
      </c>
      <c r="E157">
        <v>98</v>
      </c>
      <c r="F157">
        <f t="shared" si="8"/>
        <v>32.368873034746997</v>
      </c>
      <c r="G157" t="str">
        <f t="shared" si="9"/>
        <v>otylosc</v>
      </c>
      <c r="H157">
        <v>174</v>
      </c>
      <c r="I157">
        <v>98</v>
      </c>
    </row>
    <row r="158" spans="4:9" x14ac:dyDescent="0.25">
      <c r="D158">
        <v>181</v>
      </c>
      <c r="E158">
        <v>66</v>
      </c>
      <c r="F158">
        <f t="shared" si="8"/>
        <v>20.145905192149201</v>
      </c>
      <c r="G158" t="str">
        <f t="shared" si="9"/>
        <v>prawidlowa masa ciala</v>
      </c>
      <c r="H158">
        <v>181</v>
      </c>
      <c r="I158">
        <v>66</v>
      </c>
    </row>
    <row r="159" spans="4:9" x14ac:dyDescent="0.25">
      <c r="D159">
        <v>153</v>
      </c>
      <c r="E159">
        <v>57</v>
      </c>
      <c r="F159">
        <f t="shared" si="8"/>
        <v>24.349609124695629</v>
      </c>
      <c r="G159" t="str">
        <f t="shared" si="9"/>
        <v>prawidlowa masa ciala</v>
      </c>
      <c r="H159">
        <v>153</v>
      </c>
      <c r="I159">
        <v>57</v>
      </c>
    </row>
    <row r="160" spans="4:9" x14ac:dyDescent="0.25">
      <c r="D160">
        <v>188</v>
      </c>
      <c r="E160">
        <v>66</v>
      </c>
      <c r="F160">
        <f t="shared" si="8"/>
        <v>18.673607967406067</v>
      </c>
      <c r="G160" t="str">
        <f t="shared" si="9"/>
        <v>prawidlowa masa ciala</v>
      </c>
      <c r="H160">
        <v>188</v>
      </c>
      <c r="I160">
        <v>66</v>
      </c>
    </row>
    <row r="161" spans="4:9" x14ac:dyDescent="0.25">
      <c r="D161">
        <v>167</v>
      </c>
      <c r="E161">
        <v>106</v>
      </c>
      <c r="F161">
        <f t="shared" si="8"/>
        <v>38.007816701925492</v>
      </c>
      <c r="G161" t="str">
        <f t="shared" si="9"/>
        <v>otylosc</v>
      </c>
      <c r="H161">
        <v>167</v>
      </c>
      <c r="I161">
        <v>106</v>
      </c>
    </row>
    <row r="162" spans="4:9" x14ac:dyDescent="0.25">
      <c r="D162">
        <v>179</v>
      </c>
      <c r="E162">
        <v>112</v>
      </c>
      <c r="F162">
        <f t="shared" si="8"/>
        <v>34.955213632533315</v>
      </c>
      <c r="G162" t="str">
        <f t="shared" si="9"/>
        <v>otylosc</v>
      </c>
      <c r="H162">
        <v>179</v>
      </c>
      <c r="I162">
        <v>112</v>
      </c>
    </row>
    <row r="163" spans="4:9" x14ac:dyDescent="0.25">
      <c r="D163">
        <v>192</v>
      </c>
      <c r="E163">
        <v>107</v>
      </c>
      <c r="F163">
        <f t="shared" si="8"/>
        <v>29.025607638888889</v>
      </c>
      <c r="G163" t="str">
        <f t="shared" si="9"/>
        <v>nadwaga</v>
      </c>
      <c r="H163">
        <v>192</v>
      </c>
      <c r="I163">
        <v>107</v>
      </c>
    </row>
    <row r="164" spans="4:9" x14ac:dyDescent="0.25">
      <c r="D164">
        <v>199</v>
      </c>
      <c r="E164">
        <v>55</v>
      </c>
      <c r="F164">
        <f t="shared" si="8"/>
        <v>13.888538168228076</v>
      </c>
      <c r="G164" t="str">
        <f t="shared" si="9"/>
        <v>niedowaga</v>
      </c>
      <c r="H164">
        <v>199</v>
      </c>
      <c r="I164">
        <v>55</v>
      </c>
    </row>
    <row r="165" spans="4:9" x14ac:dyDescent="0.25">
      <c r="D165">
        <v>180</v>
      </c>
      <c r="E165">
        <v>92</v>
      </c>
      <c r="F165">
        <f t="shared" si="8"/>
        <v>28.39506172839506</v>
      </c>
      <c r="G165" t="str">
        <f t="shared" si="9"/>
        <v>nadwaga</v>
      </c>
      <c r="H165">
        <v>180</v>
      </c>
      <c r="I165">
        <v>92</v>
      </c>
    </row>
    <row r="166" spans="4:9" x14ac:dyDescent="0.25">
      <c r="D166">
        <v>155</v>
      </c>
      <c r="E166">
        <v>54</v>
      </c>
      <c r="F166">
        <f t="shared" si="8"/>
        <v>22.47658688865765</v>
      </c>
      <c r="G166" t="str">
        <f t="shared" si="9"/>
        <v>prawidlowa masa ciala</v>
      </c>
      <c r="H166">
        <v>155</v>
      </c>
      <c r="I166">
        <v>54</v>
      </c>
    </row>
    <row r="167" spans="4:9" x14ac:dyDescent="0.25">
      <c r="D167">
        <v>168</v>
      </c>
      <c r="E167">
        <v>55</v>
      </c>
      <c r="F167">
        <f t="shared" si="8"/>
        <v>19.486961451247165</v>
      </c>
      <c r="G167" t="str">
        <f t="shared" si="9"/>
        <v>prawidlowa masa ciala</v>
      </c>
      <c r="H167">
        <v>168</v>
      </c>
      <c r="I167">
        <v>55</v>
      </c>
    </row>
    <row r="168" spans="4:9" x14ac:dyDescent="0.25">
      <c r="D168">
        <v>154</v>
      </c>
      <c r="E168">
        <v>87</v>
      </c>
      <c r="F168">
        <f t="shared" si="8"/>
        <v>36.68409512565357</v>
      </c>
      <c r="G168" t="str">
        <f t="shared" si="9"/>
        <v>otylosc</v>
      </c>
      <c r="H168">
        <v>154</v>
      </c>
      <c r="I168">
        <v>87</v>
      </c>
    </row>
    <row r="169" spans="4:9" x14ac:dyDescent="0.25">
      <c r="D169">
        <v>185</v>
      </c>
      <c r="E169">
        <v>87</v>
      </c>
      <c r="F169">
        <f t="shared" si="8"/>
        <v>25.4200146092038</v>
      </c>
      <c r="G169" t="str">
        <f t="shared" si="9"/>
        <v>nadwaga</v>
      </c>
      <c r="H169">
        <v>185</v>
      </c>
      <c r="I169">
        <v>87</v>
      </c>
    </row>
    <row r="170" spans="4:9" x14ac:dyDescent="0.25">
      <c r="D170">
        <v>173</v>
      </c>
      <c r="E170">
        <v>104</v>
      </c>
      <c r="F170">
        <f t="shared" si="8"/>
        <v>34.74890574359317</v>
      </c>
      <c r="G170" t="str">
        <f t="shared" si="9"/>
        <v>otylosc</v>
      </c>
      <c r="H170">
        <v>173</v>
      </c>
      <c r="I170">
        <v>104</v>
      </c>
    </row>
    <row r="171" spans="4:9" x14ac:dyDescent="0.25">
      <c r="D171">
        <v>161</v>
      </c>
      <c r="E171">
        <v>65</v>
      </c>
      <c r="F171">
        <f t="shared" si="8"/>
        <v>25.076193048107708</v>
      </c>
      <c r="G171" t="str">
        <f t="shared" si="9"/>
        <v>nadwaga</v>
      </c>
      <c r="H171">
        <v>161</v>
      </c>
      <c r="I171">
        <v>65</v>
      </c>
    </row>
    <row r="172" spans="4:9" x14ac:dyDescent="0.25">
      <c r="D172">
        <v>176</v>
      </c>
      <c r="E172">
        <v>74</v>
      </c>
      <c r="F172">
        <f t="shared" si="8"/>
        <v>23.889462809917354</v>
      </c>
      <c r="G172" t="str">
        <f t="shared" si="9"/>
        <v>prawidlowa masa ciala</v>
      </c>
      <c r="H172">
        <v>176</v>
      </c>
      <c r="I172">
        <v>74</v>
      </c>
    </row>
    <row r="173" spans="4:9" x14ac:dyDescent="0.25">
      <c r="D173">
        <v>158</v>
      </c>
      <c r="E173">
        <v>64</v>
      </c>
      <c r="F173">
        <f t="shared" si="8"/>
        <v>25.636917160711423</v>
      </c>
      <c r="G173" t="str">
        <f t="shared" si="9"/>
        <v>nadwaga</v>
      </c>
      <c r="H173">
        <v>158</v>
      </c>
      <c r="I173">
        <v>64</v>
      </c>
    </row>
    <row r="174" spans="4:9" x14ac:dyDescent="0.25">
      <c r="D174">
        <v>190</v>
      </c>
      <c r="E174">
        <v>142</v>
      </c>
      <c r="F174">
        <f t="shared" si="8"/>
        <v>39.335180055401665</v>
      </c>
      <c r="G174" t="str">
        <f t="shared" si="9"/>
        <v>otylosc</v>
      </c>
      <c r="H174">
        <v>190</v>
      </c>
      <c r="I174">
        <v>142</v>
      </c>
    </row>
    <row r="175" spans="4:9" x14ac:dyDescent="0.25">
      <c r="D175">
        <v>164</v>
      </c>
      <c r="E175">
        <v>61</v>
      </c>
      <c r="F175">
        <f t="shared" si="8"/>
        <v>22.67995240928019</v>
      </c>
      <c r="G175" t="str">
        <f t="shared" si="9"/>
        <v>prawidlowa masa ciala</v>
      </c>
      <c r="H175">
        <v>164</v>
      </c>
      <c r="I175">
        <v>61</v>
      </c>
    </row>
    <row r="176" spans="4:9" x14ac:dyDescent="0.25">
      <c r="D176">
        <v>160</v>
      </c>
      <c r="E176">
        <v>56</v>
      </c>
      <c r="F176">
        <f t="shared" si="8"/>
        <v>21.875</v>
      </c>
      <c r="G176" t="str">
        <f t="shared" si="9"/>
        <v>prawidlowa masa ciala</v>
      </c>
      <c r="H176">
        <v>160</v>
      </c>
      <c r="I176">
        <v>56</v>
      </c>
    </row>
    <row r="177" spans="4:9" x14ac:dyDescent="0.25">
      <c r="D177">
        <v>190</v>
      </c>
      <c r="E177">
        <v>118</v>
      </c>
      <c r="F177">
        <f t="shared" si="8"/>
        <v>32.686980609418285</v>
      </c>
      <c r="G177" t="str">
        <f t="shared" si="9"/>
        <v>otylosc</v>
      </c>
      <c r="H177">
        <v>190</v>
      </c>
      <c r="I177">
        <v>118</v>
      </c>
    </row>
    <row r="178" spans="4:9" x14ac:dyDescent="0.25">
      <c r="D178">
        <v>199</v>
      </c>
      <c r="E178">
        <v>107</v>
      </c>
      <c r="F178">
        <f t="shared" si="8"/>
        <v>27.019519709098258</v>
      </c>
      <c r="G178" t="str">
        <f t="shared" si="9"/>
        <v>nadwaga</v>
      </c>
      <c r="H178">
        <v>199</v>
      </c>
      <c r="I178">
        <v>107</v>
      </c>
    </row>
    <row r="179" spans="4:9" x14ac:dyDescent="0.25">
      <c r="D179">
        <v>181</v>
      </c>
      <c r="E179">
        <v>71</v>
      </c>
      <c r="F179">
        <f t="shared" si="8"/>
        <v>21.672110130948383</v>
      </c>
      <c r="G179" t="str">
        <f t="shared" si="9"/>
        <v>prawidlowa masa ciala</v>
      </c>
      <c r="H179">
        <v>181</v>
      </c>
      <c r="I179">
        <v>71</v>
      </c>
    </row>
    <row r="180" spans="4:9" x14ac:dyDescent="0.25">
      <c r="D180">
        <v>185</v>
      </c>
      <c r="E180">
        <v>72</v>
      </c>
      <c r="F180">
        <f t="shared" si="8"/>
        <v>21.037253469685904</v>
      </c>
      <c r="G180" t="str">
        <f t="shared" si="9"/>
        <v>prawidlowa masa ciala</v>
      </c>
      <c r="H180">
        <v>185</v>
      </c>
      <c r="I180">
        <v>72</v>
      </c>
    </row>
    <row r="181" spans="4:9" x14ac:dyDescent="0.25">
      <c r="D181">
        <v>154</v>
      </c>
      <c r="E181">
        <v>43</v>
      </c>
      <c r="F181">
        <f t="shared" si="8"/>
        <v>18.13121942992073</v>
      </c>
      <c r="G181" t="str">
        <f t="shared" si="9"/>
        <v>niedowaga</v>
      </c>
      <c r="H181">
        <v>154</v>
      </c>
      <c r="I181">
        <v>43</v>
      </c>
    </row>
    <row r="182" spans="4:9" x14ac:dyDescent="0.25">
      <c r="D182">
        <v>195</v>
      </c>
      <c r="E182">
        <v>66</v>
      </c>
      <c r="F182">
        <f t="shared" si="8"/>
        <v>17.357001972386588</v>
      </c>
      <c r="G182" t="str">
        <f t="shared" si="9"/>
        <v>niedowaga</v>
      </c>
      <c r="H182">
        <v>195</v>
      </c>
      <c r="I182">
        <v>66</v>
      </c>
    </row>
    <row r="183" spans="4:9" x14ac:dyDescent="0.25">
      <c r="D183">
        <v>167</v>
      </c>
      <c r="E183">
        <v>59</v>
      </c>
      <c r="F183">
        <f t="shared" si="8"/>
        <v>21.155294202015131</v>
      </c>
      <c r="G183" t="str">
        <f t="shared" si="9"/>
        <v>prawidlowa masa ciala</v>
      </c>
      <c r="H183">
        <v>167</v>
      </c>
      <c r="I183">
        <v>59</v>
      </c>
    </row>
    <row r="184" spans="4:9" x14ac:dyDescent="0.25">
      <c r="D184">
        <v>151</v>
      </c>
      <c r="E184">
        <v>61</v>
      </c>
      <c r="F184">
        <f t="shared" si="8"/>
        <v>26.753212578395683</v>
      </c>
      <c r="G184" t="str">
        <f t="shared" si="9"/>
        <v>nadwaga</v>
      </c>
      <c r="H184">
        <v>151</v>
      </c>
      <c r="I184">
        <v>61</v>
      </c>
    </row>
    <row r="185" spans="4:9" x14ac:dyDescent="0.25">
      <c r="D185">
        <v>190</v>
      </c>
      <c r="E185">
        <v>74</v>
      </c>
      <c r="F185">
        <f t="shared" si="8"/>
        <v>20.498614958448755</v>
      </c>
      <c r="G185" t="str">
        <f t="shared" si="9"/>
        <v>prawidlowa masa ciala</v>
      </c>
      <c r="H185">
        <v>190</v>
      </c>
      <c r="I185">
        <v>74</v>
      </c>
    </row>
    <row r="186" spans="4:9" x14ac:dyDescent="0.25">
      <c r="D186">
        <v>153</v>
      </c>
      <c r="E186">
        <v>43</v>
      </c>
      <c r="F186">
        <f t="shared" si="8"/>
        <v>18.369003374770386</v>
      </c>
      <c r="G186" t="str">
        <f t="shared" si="9"/>
        <v>niedowaga</v>
      </c>
      <c r="H186">
        <v>153</v>
      </c>
      <c r="I186">
        <v>43</v>
      </c>
    </row>
    <row r="187" spans="4:9" x14ac:dyDescent="0.25">
      <c r="D187">
        <v>157</v>
      </c>
      <c r="E187">
        <v>67</v>
      </c>
      <c r="F187">
        <f t="shared" si="8"/>
        <v>27.181630086413239</v>
      </c>
      <c r="G187" t="str">
        <f t="shared" si="9"/>
        <v>nadwaga</v>
      </c>
      <c r="H187">
        <v>157</v>
      </c>
      <c r="I187">
        <v>67</v>
      </c>
    </row>
    <row r="188" spans="4:9" x14ac:dyDescent="0.25">
      <c r="D188">
        <v>180</v>
      </c>
      <c r="E188">
        <v>54</v>
      </c>
      <c r="F188">
        <f t="shared" si="8"/>
        <v>16.666666666666664</v>
      </c>
      <c r="G188" t="str">
        <f t="shared" si="9"/>
        <v>niedowaga</v>
      </c>
      <c r="H188">
        <v>180</v>
      </c>
      <c r="I188">
        <v>54</v>
      </c>
    </row>
    <row r="189" spans="4:9" x14ac:dyDescent="0.25">
      <c r="D189">
        <v>153</v>
      </c>
      <c r="E189">
        <v>57</v>
      </c>
      <c r="F189">
        <f t="shared" si="8"/>
        <v>24.349609124695629</v>
      </c>
      <c r="G189" t="str">
        <f t="shared" si="9"/>
        <v>prawidlowa masa ciala</v>
      </c>
      <c r="H189">
        <v>153</v>
      </c>
      <c r="I189">
        <v>57</v>
      </c>
    </row>
    <row r="190" spans="4:9" x14ac:dyDescent="0.25">
      <c r="D190">
        <v>177</v>
      </c>
      <c r="E190">
        <v>63</v>
      </c>
      <c r="F190">
        <f t="shared" si="8"/>
        <v>20.109164033323754</v>
      </c>
      <c r="G190" t="str">
        <f t="shared" si="9"/>
        <v>prawidlowa masa ciala</v>
      </c>
      <c r="H190">
        <v>177</v>
      </c>
      <c r="I190">
        <v>63</v>
      </c>
    </row>
    <row r="191" spans="4:9" x14ac:dyDescent="0.25">
      <c r="D191">
        <v>188</v>
      </c>
      <c r="E191">
        <v>74</v>
      </c>
      <c r="F191">
        <f t="shared" si="8"/>
        <v>20.937075599818925</v>
      </c>
      <c r="G191" t="str">
        <f t="shared" si="9"/>
        <v>prawidlowa masa ciala</v>
      </c>
      <c r="H191">
        <v>188</v>
      </c>
      <c r="I191">
        <v>74</v>
      </c>
    </row>
    <row r="192" spans="4:9" x14ac:dyDescent="0.25">
      <c r="D192">
        <v>178</v>
      </c>
      <c r="E192">
        <v>78</v>
      </c>
      <c r="F192">
        <f t="shared" si="8"/>
        <v>24.618103774775911</v>
      </c>
      <c r="G192" t="str">
        <f t="shared" si="9"/>
        <v>prawidlowa masa ciala</v>
      </c>
      <c r="H192">
        <v>178</v>
      </c>
      <c r="I192">
        <v>78</v>
      </c>
    </row>
    <row r="193" spans="4:9" x14ac:dyDescent="0.25">
      <c r="D193">
        <v>185</v>
      </c>
      <c r="E193">
        <v>67</v>
      </c>
      <c r="F193">
        <f t="shared" si="8"/>
        <v>19.576333089846603</v>
      </c>
      <c r="G193" t="str">
        <f t="shared" si="9"/>
        <v>prawidlowa masa ciala</v>
      </c>
      <c r="H193">
        <v>185</v>
      </c>
      <c r="I193">
        <v>67</v>
      </c>
    </row>
    <row r="194" spans="4:9" x14ac:dyDescent="0.25">
      <c r="D194">
        <v>154</v>
      </c>
      <c r="E194">
        <v>52</v>
      </c>
      <c r="F194">
        <f t="shared" si="8"/>
        <v>21.926125822229718</v>
      </c>
      <c r="G194" t="str">
        <f t="shared" si="9"/>
        <v>prawidlowa masa ciala</v>
      </c>
      <c r="H194">
        <v>154</v>
      </c>
      <c r="I194">
        <v>52</v>
      </c>
    </row>
    <row r="195" spans="4:9" x14ac:dyDescent="0.25">
      <c r="D195">
        <v>159</v>
      </c>
      <c r="E195">
        <v>58</v>
      </c>
      <c r="F195">
        <f t="shared" si="8"/>
        <v>22.942130453700404</v>
      </c>
      <c r="G195" t="str">
        <f t="shared" si="9"/>
        <v>prawidlowa masa ciala</v>
      </c>
      <c r="H195">
        <v>159</v>
      </c>
      <c r="I195">
        <v>58</v>
      </c>
    </row>
    <row r="196" spans="4:9" x14ac:dyDescent="0.25">
      <c r="D196">
        <v>167</v>
      </c>
      <c r="E196">
        <v>57</v>
      </c>
      <c r="F196">
        <f t="shared" si="8"/>
        <v>20.43816558499767</v>
      </c>
      <c r="G196" t="str">
        <f t="shared" si="9"/>
        <v>prawidlowa masa ciala</v>
      </c>
      <c r="H196">
        <v>167</v>
      </c>
      <c r="I196">
        <v>57</v>
      </c>
    </row>
    <row r="197" spans="4:9" x14ac:dyDescent="0.25">
      <c r="D197">
        <v>188</v>
      </c>
      <c r="E197">
        <v>75</v>
      </c>
      <c r="F197">
        <f t="shared" si="8"/>
        <v>21.22000905387053</v>
      </c>
      <c r="G197" t="str">
        <f t="shared" si="9"/>
        <v>prawidlowa masa ciala</v>
      </c>
      <c r="H197">
        <v>188</v>
      </c>
      <c r="I197">
        <v>75</v>
      </c>
    </row>
    <row r="198" spans="4:9" x14ac:dyDescent="0.25">
      <c r="D198">
        <v>186</v>
      </c>
      <c r="E198">
        <v>94</v>
      </c>
      <c r="F198">
        <f t="shared" si="8"/>
        <v>27.170771187420506</v>
      </c>
      <c r="G198" t="str">
        <f t="shared" si="9"/>
        <v>nadwaga</v>
      </c>
      <c r="H198">
        <v>186</v>
      </c>
      <c r="I198">
        <v>94</v>
      </c>
    </row>
    <row r="199" spans="4:9" x14ac:dyDescent="0.25">
      <c r="D199">
        <v>182</v>
      </c>
      <c r="E199">
        <v>56</v>
      </c>
      <c r="F199">
        <f t="shared" si="8"/>
        <v>16.906170752324599</v>
      </c>
      <c r="G199" t="str">
        <f t="shared" si="9"/>
        <v>niedowaga</v>
      </c>
      <c r="H199">
        <v>182</v>
      </c>
      <c r="I199">
        <v>56</v>
      </c>
    </row>
    <row r="200" spans="4:9" x14ac:dyDescent="0.25">
      <c r="D200">
        <v>181</v>
      </c>
      <c r="E200">
        <v>86</v>
      </c>
      <c r="F200">
        <f t="shared" ref="F200:F263" si="10">E200/(D200/100*D200/100)</f>
        <v>26.25072494734593</v>
      </c>
      <c r="G200" t="str">
        <f t="shared" ref="G200:G263" si="11">IF(F200&lt;F$1,D$1,IF(AND(F200&gt;=E$2,F200&lt;F$2),D$2,IF(AND(F200&gt;=E$3,F200&lt;F$3),D$3,IF(F200&gt;E$5,D$5,D$4))))</f>
        <v>nadwaga</v>
      </c>
      <c r="H200">
        <v>181</v>
      </c>
      <c r="I200">
        <v>86</v>
      </c>
    </row>
    <row r="201" spans="4:9" x14ac:dyDescent="0.25">
      <c r="D201">
        <v>179</v>
      </c>
      <c r="E201">
        <v>118</v>
      </c>
      <c r="F201">
        <f t="shared" si="10"/>
        <v>36.827814362847597</v>
      </c>
      <c r="G201" t="str">
        <f t="shared" si="11"/>
        <v>otylosc</v>
      </c>
      <c r="H201">
        <v>179</v>
      </c>
      <c r="I201">
        <v>118</v>
      </c>
    </row>
    <row r="202" spans="4:9" x14ac:dyDescent="0.25">
      <c r="D202">
        <v>175</v>
      </c>
      <c r="E202">
        <v>55</v>
      </c>
      <c r="F202">
        <f t="shared" si="10"/>
        <v>17.959183673469386</v>
      </c>
      <c r="G202" t="str">
        <f t="shared" si="11"/>
        <v>niedowaga</v>
      </c>
      <c r="H202">
        <v>175</v>
      </c>
      <c r="I202">
        <v>55</v>
      </c>
    </row>
    <row r="203" spans="4:9" x14ac:dyDescent="0.25">
      <c r="D203">
        <v>179</v>
      </c>
      <c r="E203">
        <v>101</v>
      </c>
      <c r="F203">
        <f t="shared" si="10"/>
        <v>31.522112293623792</v>
      </c>
      <c r="G203" t="str">
        <f t="shared" si="11"/>
        <v>otylosc</v>
      </c>
      <c r="H203">
        <v>179</v>
      </c>
      <c r="I203">
        <v>101</v>
      </c>
    </row>
    <row r="204" spans="4:9" x14ac:dyDescent="0.25">
      <c r="D204">
        <v>181</v>
      </c>
      <c r="E204">
        <v>108</v>
      </c>
      <c r="F204">
        <f t="shared" si="10"/>
        <v>32.966026678062327</v>
      </c>
      <c r="G204" t="str">
        <f t="shared" si="11"/>
        <v>otylosc</v>
      </c>
      <c r="H204">
        <v>181</v>
      </c>
      <c r="I204">
        <v>108</v>
      </c>
    </row>
    <row r="205" spans="4:9" x14ac:dyDescent="0.25">
      <c r="D205">
        <v>196</v>
      </c>
      <c r="E205">
        <v>89</v>
      </c>
      <c r="F205">
        <f t="shared" si="10"/>
        <v>23.167430237401085</v>
      </c>
      <c r="G205" t="str">
        <f t="shared" si="11"/>
        <v>prawidlowa masa ciala</v>
      </c>
      <c r="H205">
        <v>196</v>
      </c>
      <c r="I205">
        <v>89</v>
      </c>
    </row>
    <row r="206" spans="4:9" x14ac:dyDescent="0.25">
      <c r="D206">
        <v>190</v>
      </c>
      <c r="E206">
        <v>75</v>
      </c>
      <c r="F206">
        <f t="shared" si="10"/>
        <v>20.775623268698062</v>
      </c>
      <c r="G206" t="str">
        <f t="shared" si="11"/>
        <v>prawidlowa masa ciala</v>
      </c>
      <c r="H206">
        <v>190</v>
      </c>
      <c r="I206">
        <v>75</v>
      </c>
    </row>
    <row r="207" spans="4:9" x14ac:dyDescent="0.25">
      <c r="D207">
        <v>157</v>
      </c>
      <c r="E207">
        <v>65</v>
      </c>
      <c r="F207">
        <f t="shared" si="10"/>
        <v>26.370238143535232</v>
      </c>
      <c r="G207" t="str">
        <f t="shared" si="11"/>
        <v>nadwaga</v>
      </c>
      <c r="H207">
        <v>157</v>
      </c>
      <c r="I207">
        <v>65</v>
      </c>
    </row>
    <row r="208" spans="4:9" x14ac:dyDescent="0.25">
      <c r="D208">
        <v>176</v>
      </c>
      <c r="E208">
        <v>54</v>
      </c>
      <c r="F208">
        <f t="shared" si="10"/>
        <v>17.432851239669422</v>
      </c>
      <c r="G208" t="str">
        <f t="shared" si="11"/>
        <v>niedowaga</v>
      </c>
      <c r="H208">
        <v>176</v>
      </c>
      <c r="I208">
        <v>54</v>
      </c>
    </row>
    <row r="209" spans="4:9" x14ac:dyDescent="0.25">
      <c r="D209">
        <v>185</v>
      </c>
      <c r="E209">
        <v>62</v>
      </c>
      <c r="F209">
        <f t="shared" si="10"/>
        <v>18.115412710007305</v>
      </c>
      <c r="G209" t="str">
        <f t="shared" si="11"/>
        <v>niedowaga</v>
      </c>
      <c r="H209">
        <v>185</v>
      </c>
      <c r="I209">
        <v>62</v>
      </c>
    </row>
    <row r="210" spans="4:9" x14ac:dyDescent="0.25">
      <c r="D210">
        <v>180</v>
      </c>
      <c r="E210">
        <v>70</v>
      </c>
      <c r="F210">
        <f t="shared" si="10"/>
        <v>21.604938271604937</v>
      </c>
      <c r="G210" t="str">
        <f t="shared" si="11"/>
        <v>prawidlowa masa ciala</v>
      </c>
      <c r="H210">
        <v>180</v>
      </c>
      <c r="I210">
        <v>70</v>
      </c>
    </row>
    <row r="211" spans="4:9" x14ac:dyDescent="0.25">
      <c r="D211">
        <v>191</v>
      </c>
      <c r="E211">
        <v>77</v>
      </c>
      <c r="F211">
        <f t="shared" si="10"/>
        <v>21.106877552698666</v>
      </c>
      <c r="G211" t="str">
        <f t="shared" si="11"/>
        <v>prawidlowa masa ciala</v>
      </c>
      <c r="H211">
        <v>191</v>
      </c>
      <c r="I211">
        <v>77</v>
      </c>
    </row>
    <row r="212" spans="4:9" x14ac:dyDescent="0.25">
      <c r="D212">
        <v>175</v>
      </c>
      <c r="E212">
        <v>58</v>
      </c>
      <c r="F212">
        <f t="shared" si="10"/>
        <v>18.938775510204081</v>
      </c>
      <c r="G212" t="str">
        <f t="shared" si="11"/>
        <v>prawidlowa masa ciala</v>
      </c>
      <c r="H212">
        <v>175</v>
      </c>
      <c r="I212">
        <v>58</v>
      </c>
    </row>
    <row r="213" spans="4:9" x14ac:dyDescent="0.25">
      <c r="D213">
        <v>183</v>
      </c>
      <c r="E213">
        <v>73</v>
      </c>
      <c r="F213">
        <f t="shared" si="10"/>
        <v>21.798202394816208</v>
      </c>
      <c r="G213" t="str">
        <f t="shared" si="11"/>
        <v>prawidlowa masa ciala</v>
      </c>
      <c r="H213">
        <v>183</v>
      </c>
      <c r="I213">
        <v>73</v>
      </c>
    </row>
    <row r="214" spans="4:9" x14ac:dyDescent="0.25">
      <c r="D214">
        <v>167</v>
      </c>
      <c r="E214">
        <v>54</v>
      </c>
      <c r="F214">
        <f t="shared" si="10"/>
        <v>19.362472659471475</v>
      </c>
      <c r="G214" t="str">
        <f t="shared" si="11"/>
        <v>prawidlowa masa ciala</v>
      </c>
      <c r="H214">
        <v>167</v>
      </c>
      <c r="I214">
        <v>54</v>
      </c>
    </row>
    <row r="215" spans="4:9" x14ac:dyDescent="0.25">
      <c r="D215">
        <v>182</v>
      </c>
      <c r="E215">
        <v>91</v>
      </c>
      <c r="F215">
        <f t="shared" si="10"/>
        <v>27.472527472527471</v>
      </c>
      <c r="G215" t="str">
        <f t="shared" si="11"/>
        <v>nadwaga</v>
      </c>
      <c r="H215">
        <v>182</v>
      </c>
      <c r="I215">
        <v>91</v>
      </c>
    </row>
    <row r="216" spans="4:9" x14ac:dyDescent="0.25">
      <c r="D216">
        <v>187</v>
      </c>
      <c r="E216">
        <v>133</v>
      </c>
      <c r="F216">
        <f t="shared" si="10"/>
        <v>38.03368697989648</v>
      </c>
      <c r="G216" t="str">
        <f t="shared" si="11"/>
        <v>otylosc</v>
      </c>
      <c r="H216">
        <v>187</v>
      </c>
      <c r="I216">
        <v>133</v>
      </c>
    </row>
    <row r="217" spans="4:9" x14ac:dyDescent="0.25">
      <c r="D217">
        <v>190</v>
      </c>
      <c r="E217">
        <v>104</v>
      </c>
      <c r="F217">
        <f t="shared" si="10"/>
        <v>28.80886426592798</v>
      </c>
      <c r="G217" t="str">
        <f t="shared" si="11"/>
        <v>nadwaga</v>
      </c>
      <c r="H217">
        <v>190</v>
      </c>
      <c r="I217">
        <v>104</v>
      </c>
    </row>
    <row r="218" spans="4:9" x14ac:dyDescent="0.25">
      <c r="D218">
        <v>153</v>
      </c>
      <c r="E218">
        <v>64</v>
      </c>
      <c r="F218">
        <f t="shared" si="10"/>
        <v>27.339911999658252</v>
      </c>
      <c r="G218" t="str">
        <f t="shared" si="11"/>
        <v>nadwaga</v>
      </c>
      <c r="H218">
        <v>153</v>
      </c>
      <c r="I218">
        <v>64</v>
      </c>
    </row>
    <row r="219" spans="4:9" x14ac:dyDescent="0.25">
      <c r="D219">
        <v>165</v>
      </c>
      <c r="E219">
        <v>89</v>
      </c>
      <c r="F219">
        <f t="shared" si="10"/>
        <v>32.690541781450868</v>
      </c>
      <c r="G219" t="str">
        <f t="shared" si="11"/>
        <v>otylosc</v>
      </c>
      <c r="H219">
        <v>165</v>
      </c>
      <c r="I219">
        <v>89</v>
      </c>
    </row>
    <row r="220" spans="4:9" x14ac:dyDescent="0.25">
      <c r="D220">
        <v>152</v>
      </c>
      <c r="E220">
        <v>84</v>
      </c>
      <c r="F220">
        <f t="shared" si="10"/>
        <v>36.357340720221607</v>
      </c>
      <c r="G220" t="str">
        <f t="shared" si="11"/>
        <v>otylosc</v>
      </c>
      <c r="H220">
        <v>152</v>
      </c>
      <c r="I220">
        <v>84</v>
      </c>
    </row>
    <row r="221" spans="4:9" x14ac:dyDescent="0.25">
      <c r="D221">
        <v>180</v>
      </c>
      <c r="E221">
        <v>88</v>
      </c>
      <c r="F221">
        <f t="shared" si="10"/>
        <v>27.160493827160494</v>
      </c>
      <c r="G221" t="str">
        <f t="shared" si="11"/>
        <v>nadwaga</v>
      </c>
      <c r="H221">
        <v>180</v>
      </c>
      <c r="I221">
        <v>88</v>
      </c>
    </row>
    <row r="222" spans="4:9" x14ac:dyDescent="0.25">
      <c r="D222">
        <v>183</v>
      </c>
      <c r="E222">
        <v>96</v>
      </c>
      <c r="F222">
        <f t="shared" si="10"/>
        <v>28.666129176744604</v>
      </c>
      <c r="G222" t="str">
        <f t="shared" si="11"/>
        <v>nadwaga</v>
      </c>
      <c r="H222">
        <v>183</v>
      </c>
      <c r="I222">
        <v>96</v>
      </c>
    </row>
    <row r="223" spans="4:9" x14ac:dyDescent="0.25">
      <c r="D223">
        <v>150</v>
      </c>
      <c r="E223">
        <v>58</v>
      </c>
      <c r="F223">
        <f t="shared" si="10"/>
        <v>25.777777777777779</v>
      </c>
      <c r="G223" t="str">
        <f t="shared" si="11"/>
        <v>nadwaga</v>
      </c>
      <c r="H223">
        <v>150</v>
      </c>
      <c r="I223">
        <v>58</v>
      </c>
    </row>
    <row r="224" spans="4:9" x14ac:dyDescent="0.25">
      <c r="D224">
        <v>180</v>
      </c>
      <c r="E224">
        <v>87</v>
      </c>
      <c r="F224">
        <f t="shared" si="10"/>
        <v>26.851851851851851</v>
      </c>
      <c r="G224" t="str">
        <f t="shared" si="11"/>
        <v>nadwaga</v>
      </c>
      <c r="H224">
        <v>180</v>
      </c>
      <c r="I224">
        <v>87</v>
      </c>
    </row>
    <row r="225" spans="4:9" x14ac:dyDescent="0.25">
      <c r="D225">
        <v>158</v>
      </c>
      <c r="E225">
        <v>83</v>
      </c>
      <c r="F225">
        <f t="shared" si="10"/>
        <v>33.247876942797632</v>
      </c>
      <c r="G225" t="str">
        <f t="shared" si="11"/>
        <v>otylosc</v>
      </c>
      <c r="H225">
        <v>158</v>
      </c>
      <c r="I225">
        <v>83</v>
      </c>
    </row>
    <row r="226" spans="4:9" x14ac:dyDescent="0.25">
      <c r="D226">
        <v>189</v>
      </c>
      <c r="E226">
        <v>74</v>
      </c>
      <c r="F226">
        <f t="shared" si="10"/>
        <v>20.716105372190029</v>
      </c>
      <c r="G226" t="str">
        <f t="shared" si="11"/>
        <v>prawidlowa masa ciala</v>
      </c>
      <c r="H226">
        <v>189</v>
      </c>
      <c r="I226">
        <v>74</v>
      </c>
    </row>
    <row r="227" spans="4:9" x14ac:dyDescent="0.25">
      <c r="D227">
        <v>167</v>
      </c>
      <c r="E227">
        <v>82</v>
      </c>
      <c r="F227">
        <f t="shared" si="10"/>
        <v>29.402273297715947</v>
      </c>
      <c r="G227" t="str">
        <f t="shared" si="11"/>
        <v>nadwaga</v>
      </c>
      <c r="H227">
        <v>167</v>
      </c>
      <c r="I227">
        <v>82</v>
      </c>
    </row>
    <row r="228" spans="4:9" x14ac:dyDescent="0.25">
      <c r="D228">
        <v>153</v>
      </c>
      <c r="E228">
        <v>63</v>
      </c>
      <c r="F228">
        <f t="shared" si="10"/>
        <v>26.91272587466359</v>
      </c>
      <c r="G228" t="str">
        <f t="shared" si="11"/>
        <v>nadwaga</v>
      </c>
      <c r="H228">
        <v>153</v>
      </c>
      <c r="I228">
        <v>63</v>
      </c>
    </row>
    <row r="229" spans="4:9" x14ac:dyDescent="0.25">
      <c r="D229">
        <v>152</v>
      </c>
      <c r="E229">
        <v>81</v>
      </c>
      <c r="F229">
        <f t="shared" si="10"/>
        <v>35.05886426592798</v>
      </c>
      <c r="G229" t="str">
        <f t="shared" si="11"/>
        <v>otylosc</v>
      </c>
      <c r="H229">
        <v>152</v>
      </c>
      <c r="I229">
        <v>81</v>
      </c>
    </row>
    <row r="230" spans="4:9" x14ac:dyDescent="0.25">
      <c r="D230">
        <v>182</v>
      </c>
      <c r="E230">
        <v>67</v>
      </c>
      <c r="F230">
        <f t="shared" si="10"/>
        <v>20.227025721531216</v>
      </c>
      <c r="G230" t="str">
        <f t="shared" si="11"/>
        <v>prawidlowa masa ciala</v>
      </c>
      <c r="H230">
        <v>182</v>
      </c>
      <c r="I230">
        <v>67</v>
      </c>
    </row>
    <row r="231" spans="4:9" x14ac:dyDescent="0.25">
      <c r="D231">
        <v>183</v>
      </c>
      <c r="E231">
        <v>69</v>
      </c>
      <c r="F231">
        <f t="shared" si="10"/>
        <v>20.603780345785182</v>
      </c>
      <c r="G231" t="str">
        <f t="shared" si="11"/>
        <v>prawidlowa masa ciala</v>
      </c>
      <c r="H231">
        <v>183</v>
      </c>
      <c r="I231">
        <v>69</v>
      </c>
    </row>
    <row r="232" spans="4:9" x14ac:dyDescent="0.25">
      <c r="D232">
        <v>150</v>
      </c>
      <c r="E232">
        <v>40</v>
      </c>
      <c r="F232">
        <f t="shared" si="10"/>
        <v>17.777777777777779</v>
      </c>
      <c r="G232" t="str">
        <f t="shared" si="11"/>
        <v>niedowaga</v>
      </c>
      <c r="H232">
        <v>150</v>
      </c>
      <c r="I232">
        <v>40</v>
      </c>
    </row>
    <row r="233" spans="4:9" x14ac:dyDescent="0.25">
      <c r="D233">
        <v>197</v>
      </c>
      <c r="E233">
        <v>107</v>
      </c>
      <c r="F233">
        <f t="shared" si="10"/>
        <v>27.570924270143525</v>
      </c>
      <c r="G233" t="str">
        <f t="shared" si="11"/>
        <v>nadwaga</v>
      </c>
      <c r="H233">
        <v>197</v>
      </c>
      <c r="I233">
        <v>107</v>
      </c>
    </row>
    <row r="234" spans="4:9" x14ac:dyDescent="0.25">
      <c r="D234">
        <v>175</v>
      </c>
      <c r="E234">
        <v>55</v>
      </c>
      <c r="F234">
        <f t="shared" si="10"/>
        <v>17.959183673469386</v>
      </c>
      <c r="G234" t="str">
        <f t="shared" si="11"/>
        <v>niedowaga</v>
      </c>
      <c r="H234">
        <v>175</v>
      </c>
      <c r="I234">
        <v>55</v>
      </c>
    </row>
    <row r="235" spans="4:9" x14ac:dyDescent="0.25">
      <c r="D235">
        <v>177</v>
      </c>
      <c r="E235">
        <v>64</v>
      </c>
      <c r="F235">
        <f t="shared" si="10"/>
        <v>20.428357113217785</v>
      </c>
      <c r="G235" t="str">
        <f t="shared" si="11"/>
        <v>prawidlowa masa ciala</v>
      </c>
      <c r="H235">
        <v>177</v>
      </c>
      <c r="I235">
        <v>64</v>
      </c>
    </row>
    <row r="236" spans="4:9" x14ac:dyDescent="0.25">
      <c r="D236">
        <v>185</v>
      </c>
      <c r="E236">
        <v>74</v>
      </c>
      <c r="F236">
        <f t="shared" si="10"/>
        <v>21.621621621621621</v>
      </c>
      <c r="G236" t="str">
        <f t="shared" si="11"/>
        <v>prawidlowa masa ciala</v>
      </c>
      <c r="H236">
        <v>185</v>
      </c>
      <c r="I236">
        <v>74</v>
      </c>
    </row>
    <row r="237" spans="4:9" x14ac:dyDescent="0.25">
      <c r="D237">
        <v>161</v>
      </c>
      <c r="E237">
        <v>63</v>
      </c>
      <c r="F237">
        <f t="shared" si="10"/>
        <v>24.304617877396701</v>
      </c>
      <c r="G237" t="str">
        <f t="shared" si="11"/>
        <v>prawidlowa masa ciala</v>
      </c>
      <c r="H237">
        <v>161</v>
      </c>
      <c r="I237">
        <v>63</v>
      </c>
    </row>
    <row r="238" spans="4:9" x14ac:dyDescent="0.25">
      <c r="D238">
        <v>165</v>
      </c>
      <c r="E238">
        <v>68</v>
      </c>
      <c r="F238">
        <f t="shared" si="10"/>
        <v>24.977043158861338</v>
      </c>
      <c r="G238" t="str">
        <f t="shared" si="11"/>
        <v>prawidlowa masa ciala</v>
      </c>
      <c r="H238">
        <v>165</v>
      </c>
      <c r="I238">
        <v>68</v>
      </c>
    </row>
    <row r="239" spans="4:9" x14ac:dyDescent="0.25">
      <c r="D239">
        <v>194</v>
      </c>
      <c r="E239">
        <v>76</v>
      </c>
      <c r="F239">
        <f t="shared" si="10"/>
        <v>20.193431820597301</v>
      </c>
      <c r="G239" t="str">
        <f t="shared" si="11"/>
        <v>prawidlowa masa ciala</v>
      </c>
      <c r="H239">
        <v>194</v>
      </c>
      <c r="I239">
        <v>76</v>
      </c>
    </row>
    <row r="240" spans="4:9" x14ac:dyDescent="0.25">
      <c r="D240">
        <v>155</v>
      </c>
      <c r="E240">
        <v>46</v>
      </c>
      <c r="F240">
        <f t="shared" si="10"/>
        <v>19.146722164412072</v>
      </c>
      <c r="G240" t="str">
        <f t="shared" si="11"/>
        <v>prawidlowa masa ciala</v>
      </c>
      <c r="H240">
        <v>155</v>
      </c>
      <c r="I240">
        <v>46</v>
      </c>
    </row>
    <row r="241" spans="4:9" x14ac:dyDescent="0.25">
      <c r="D241">
        <v>160</v>
      </c>
      <c r="E241">
        <v>55</v>
      </c>
      <c r="F241">
        <f t="shared" si="10"/>
        <v>21.484375</v>
      </c>
      <c r="G241" t="str">
        <f t="shared" si="11"/>
        <v>prawidlowa masa ciala</v>
      </c>
      <c r="H241">
        <v>160</v>
      </c>
      <c r="I241">
        <v>55</v>
      </c>
    </row>
    <row r="242" spans="4:9" x14ac:dyDescent="0.25">
      <c r="D242">
        <v>175</v>
      </c>
      <c r="E242">
        <v>52</v>
      </c>
      <c r="F242">
        <f t="shared" si="10"/>
        <v>16.979591836734695</v>
      </c>
      <c r="G242" t="str">
        <f t="shared" si="11"/>
        <v>niedowaga</v>
      </c>
      <c r="H242">
        <v>175</v>
      </c>
      <c r="I242">
        <v>52</v>
      </c>
    </row>
    <row r="243" spans="4:9" x14ac:dyDescent="0.25">
      <c r="D243">
        <v>196</v>
      </c>
      <c r="E243">
        <v>68</v>
      </c>
      <c r="F243">
        <f t="shared" si="10"/>
        <v>17.700957934194086</v>
      </c>
      <c r="G243" t="str">
        <f t="shared" si="11"/>
        <v>niedowaga</v>
      </c>
      <c r="H243">
        <v>196</v>
      </c>
      <c r="I243">
        <v>68</v>
      </c>
    </row>
    <row r="244" spans="4:9" x14ac:dyDescent="0.25">
      <c r="D244">
        <v>162</v>
      </c>
      <c r="E244">
        <v>106</v>
      </c>
      <c r="F244">
        <f t="shared" si="10"/>
        <v>40.390184423106234</v>
      </c>
      <c r="G244" t="str">
        <f t="shared" si="11"/>
        <v>duza otylosc</v>
      </c>
      <c r="H244">
        <v>162</v>
      </c>
      <c r="I244">
        <v>106</v>
      </c>
    </row>
    <row r="245" spans="4:9" x14ac:dyDescent="0.25">
      <c r="D245">
        <v>168</v>
      </c>
      <c r="E245">
        <v>80</v>
      </c>
      <c r="F245">
        <f t="shared" si="10"/>
        <v>28.344671201814059</v>
      </c>
      <c r="G245" t="str">
        <f t="shared" si="11"/>
        <v>nadwaga</v>
      </c>
      <c r="H245">
        <v>168</v>
      </c>
      <c r="I245">
        <v>80</v>
      </c>
    </row>
    <row r="246" spans="4:9" x14ac:dyDescent="0.25">
      <c r="D246">
        <v>178</v>
      </c>
      <c r="E246">
        <v>65</v>
      </c>
      <c r="F246">
        <f t="shared" si="10"/>
        <v>20.515086478979924</v>
      </c>
      <c r="G246" t="str">
        <f t="shared" si="11"/>
        <v>prawidlowa masa ciala</v>
      </c>
      <c r="H246">
        <v>178</v>
      </c>
      <c r="I246">
        <v>65</v>
      </c>
    </row>
    <row r="247" spans="4:9" x14ac:dyDescent="0.25">
      <c r="D247">
        <v>198</v>
      </c>
      <c r="E247">
        <v>67</v>
      </c>
      <c r="F247">
        <f t="shared" si="10"/>
        <v>17.090092847668604</v>
      </c>
      <c r="G247" t="str">
        <f t="shared" si="11"/>
        <v>niedowaga</v>
      </c>
      <c r="H247">
        <v>198</v>
      </c>
      <c r="I247">
        <v>67</v>
      </c>
    </row>
    <row r="248" spans="4:9" x14ac:dyDescent="0.25">
      <c r="D248">
        <v>197</v>
      </c>
      <c r="E248">
        <v>92</v>
      </c>
      <c r="F248">
        <f t="shared" si="10"/>
        <v>23.705841428534622</v>
      </c>
      <c r="G248" t="str">
        <f t="shared" si="11"/>
        <v>prawidlowa masa ciala</v>
      </c>
      <c r="H248">
        <v>197</v>
      </c>
      <c r="I248">
        <v>92</v>
      </c>
    </row>
    <row r="249" spans="4:9" x14ac:dyDescent="0.25">
      <c r="D249">
        <v>160</v>
      </c>
      <c r="E249">
        <v>52</v>
      </c>
      <c r="F249">
        <f t="shared" si="10"/>
        <v>20.3125</v>
      </c>
      <c r="G249" t="str">
        <f t="shared" si="11"/>
        <v>prawidlowa masa ciala</v>
      </c>
      <c r="H249">
        <v>160</v>
      </c>
      <c r="I249">
        <v>52</v>
      </c>
    </row>
    <row r="250" spans="4:9" x14ac:dyDescent="0.25">
      <c r="D250">
        <v>164</v>
      </c>
      <c r="E250">
        <v>73</v>
      </c>
      <c r="F250">
        <f t="shared" si="10"/>
        <v>27.141582391433669</v>
      </c>
      <c r="G250" t="str">
        <f t="shared" si="11"/>
        <v>nadwaga</v>
      </c>
      <c r="H250">
        <v>164</v>
      </c>
      <c r="I250">
        <v>73</v>
      </c>
    </row>
    <row r="251" spans="4:9" x14ac:dyDescent="0.25">
      <c r="D251">
        <v>151</v>
      </c>
      <c r="E251">
        <v>65</v>
      </c>
      <c r="F251">
        <f t="shared" si="10"/>
        <v>28.507521599929827</v>
      </c>
      <c r="G251" t="str">
        <f t="shared" si="11"/>
        <v>nadwaga</v>
      </c>
      <c r="H251">
        <v>151</v>
      </c>
      <c r="I251">
        <v>65</v>
      </c>
    </row>
    <row r="252" spans="4:9" x14ac:dyDescent="0.25">
      <c r="D252">
        <v>187</v>
      </c>
      <c r="E252">
        <v>65</v>
      </c>
      <c r="F252">
        <f t="shared" si="10"/>
        <v>18.587892133032113</v>
      </c>
      <c r="G252" t="str">
        <f t="shared" si="11"/>
        <v>prawidlowa masa ciala</v>
      </c>
      <c r="H252">
        <v>187</v>
      </c>
      <c r="I252">
        <v>65</v>
      </c>
    </row>
    <row r="253" spans="4:9" x14ac:dyDescent="0.25">
      <c r="D253">
        <v>152</v>
      </c>
      <c r="E253">
        <v>44</v>
      </c>
      <c r="F253">
        <f t="shared" si="10"/>
        <v>19.044321329639889</v>
      </c>
      <c r="G253" t="str">
        <f t="shared" si="11"/>
        <v>prawidlowa masa ciala</v>
      </c>
      <c r="H253">
        <v>152</v>
      </c>
      <c r="I253">
        <v>44</v>
      </c>
    </row>
    <row r="254" spans="4:9" x14ac:dyDescent="0.25">
      <c r="D254">
        <v>195</v>
      </c>
      <c r="E254">
        <v>81</v>
      </c>
      <c r="F254">
        <f t="shared" si="10"/>
        <v>21.301775147928993</v>
      </c>
      <c r="G254" t="str">
        <f t="shared" si="11"/>
        <v>prawidlowa masa ciala</v>
      </c>
      <c r="H254">
        <v>195</v>
      </c>
      <c r="I254">
        <v>81</v>
      </c>
    </row>
    <row r="255" spans="4:9" x14ac:dyDescent="0.25">
      <c r="D255">
        <v>165</v>
      </c>
      <c r="E255">
        <v>77</v>
      </c>
      <c r="F255">
        <f t="shared" si="10"/>
        <v>28.28282828282828</v>
      </c>
      <c r="G255" t="str">
        <f t="shared" si="11"/>
        <v>nadwaga</v>
      </c>
      <c r="H255">
        <v>165</v>
      </c>
      <c r="I255">
        <v>77</v>
      </c>
    </row>
    <row r="256" spans="4:9" x14ac:dyDescent="0.25">
      <c r="D256">
        <v>160</v>
      </c>
      <c r="E256">
        <v>88</v>
      </c>
      <c r="F256">
        <f t="shared" si="10"/>
        <v>34.375</v>
      </c>
      <c r="G256" t="str">
        <f t="shared" si="11"/>
        <v>otylosc</v>
      </c>
      <c r="H256">
        <v>160</v>
      </c>
      <c r="I256">
        <v>88</v>
      </c>
    </row>
    <row r="257" spans="4:9" x14ac:dyDescent="0.25">
      <c r="D257">
        <v>179</v>
      </c>
      <c r="E257">
        <v>108</v>
      </c>
      <c r="F257">
        <f t="shared" si="10"/>
        <v>33.706813145657122</v>
      </c>
      <c r="G257" t="str">
        <f t="shared" si="11"/>
        <v>otylosc</v>
      </c>
      <c r="H257">
        <v>179</v>
      </c>
      <c r="I257">
        <v>108</v>
      </c>
    </row>
    <row r="258" spans="4:9" x14ac:dyDescent="0.25">
      <c r="D258">
        <v>161</v>
      </c>
      <c r="E258">
        <v>73</v>
      </c>
      <c r="F258">
        <f t="shared" si="10"/>
        <v>28.162493730951734</v>
      </c>
      <c r="G258" t="str">
        <f t="shared" si="11"/>
        <v>nadwaga</v>
      </c>
      <c r="H258">
        <v>161</v>
      </c>
      <c r="I258">
        <v>73</v>
      </c>
    </row>
    <row r="259" spans="4:9" x14ac:dyDescent="0.25">
      <c r="D259">
        <v>162</v>
      </c>
      <c r="E259">
        <v>72</v>
      </c>
      <c r="F259">
        <f t="shared" si="10"/>
        <v>27.434842249657063</v>
      </c>
      <c r="G259" t="str">
        <f t="shared" si="11"/>
        <v>nadwaga</v>
      </c>
      <c r="H259">
        <v>162</v>
      </c>
      <c r="I259">
        <v>72</v>
      </c>
    </row>
    <row r="260" spans="4:9" x14ac:dyDescent="0.25">
      <c r="D260">
        <v>182</v>
      </c>
      <c r="E260">
        <v>100</v>
      </c>
      <c r="F260">
        <f t="shared" si="10"/>
        <v>30.189590629151066</v>
      </c>
      <c r="G260" t="str">
        <f t="shared" si="11"/>
        <v>otylosc</v>
      </c>
      <c r="H260">
        <v>182</v>
      </c>
      <c r="I260">
        <v>100</v>
      </c>
    </row>
    <row r="261" spans="4:9" x14ac:dyDescent="0.25">
      <c r="D261">
        <v>163</v>
      </c>
      <c r="E261">
        <v>103</v>
      </c>
      <c r="F261">
        <f t="shared" si="10"/>
        <v>38.766984079190038</v>
      </c>
      <c r="G261" t="str">
        <f t="shared" si="11"/>
        <v>otylosc</v>
      </c>
      <c r="H261">
        <v>163</v>
      </c>
      <c r="I261">
        <v>103</v>
      </c>
    </row>
    <row r="262" spans="4:9" x14ac:dyDescent="0.25">
      <c r="D262">
        <v>155</v>
      </c>
      <c r="E262">
        <v>53</v>
      </c>
      <c r="F262">
        <f t="shared" si="10"/>
        <v>22.060353798126954</v>
      </c>
      <c r="G262" t="str">
        <f t="shared" si="11"/>
        <v>prawidlowa masa ciala</v>
      </c>
      <c r="H262">
        <v>155</v>
      </c>
      <c r="I262">
        <v>53</v>
      </c>
    </row>
    <row r="263" spans="4:9" x14ac:dyDescent="0.25">
      <c r="D263">
        <v>187</v>
      </c>
      <c r="E263">
        <v>151</v>
      </c>
      <c r="F263">
        <f t="shared" si="10"/>
        <v>43.181103262889984</v>
      </c>
      <c r="G263" t="str">
        <f t="shared" si="11"/>
        <v>duza otylosc</v>
      </c>
      <c r="H263">
        <v>187</v>
      </c>
      <c r="I263">
        <v>151</v>
      </c>
    </row>
    <row r="264" spans="4:9" x14ac:dyDescent="0.25">
      <c r="D264">
        <v>194</v>
      </c>
      <c r="E264">
        <v>72</v>
      </c>
      <c r="F264">
        <f t="shared" ref="F264:F327" si="12">E264/(D264/100*D264/100)</f>
        <v>19.130619619513229</v>
      </c>
      <c r="G264" t="str">
        <f t="shared" ref="G264:G327" si="13">IF(F264&lt;F$1,D$1,IF(AND(F264&gt;=E$2,F264&lt;F$2),D$2,IF(AND(F264&gt;=E$3,F264&lt;F$3),D$3,IF(F264&gt;E$5,D$5,D$4))))</f>
        <v>prawidlowa masa ciala</v>
      </c>
      <c r="H264">
        <v>194</v>
      </c>
      <c r="I264">
        <v>72</v>
      </c>
    </row>
    <row r="265" spans="4:9" x14ac:dyDescent="0.25">
      <c r="D265">
        <v>174</v>
      </c>
      <c r="E265">
        <v>101</v>
      </c>
      <c r="F265">
        <f t="shared" si="12"/>
        <v>33.359756903157617</v>
      </c>
      <c r="G265" t="str">
        <f t="shared" si="13"/>
        <v>otylosc</v>
      </c>
      <c r="H265">
        <v>174</v>
      </c>
      <c r="I265">
        <v>101</v>
      </c>
    </row>
    <row r="266" spans="4:9" x14ac:dyDescent="0.25">
      <c r="D266">
        <v>167</v>
      </c>
      <c r="E266">
        <v>60</v>
      </c>
      <c r="F266">
        <f t="shared" si="12"/>
        <v>21.513858510523864</v>
      </c>
      <c r="G266" t="str">
        <f t="shared" si="13"/>
        <v>prawidlowa masa ciala</v>
      </c>
      <c r="H266">
        <v>167</v>
      </c>
      <c r="I266">
        <v>60</v>
      </c>
    </row>
    <row r="267" spans="4:9" x14ac:dyDescent="0.25">
      <c r="D267">
        <v>195</v>
      </c>
      <c r="E267">
        <v>68</v>
      </c>
      <c r="F267">
        <f t="shared" si="12"/>
        <v>17.882971729125575</v>
      </c>
      <c r="G267" t="str">
        <f t="shared" si="13"/>
        <v>niedowaga</v>
      </c>
      <c r="H267">
        <v>195</v>
      </c>
      <c r="I267">
        <v>68</v>
      </c>
    </row>
    <row r="268" spans="4:9" x14ac:dyDescent="0.25">
      <c r="D268">
        <v>180</v>
      </c>
      <c r="E268">
        <v>61</v>
      </c>
      <c r="F268">
        <f t="shared" si="12"/>
        <v>18.827160493827158</v>
      </c>
      <c r="G268" t="str">
        <f t="shared" si="13"/>
        <v>prawidlowa masa ciala</v>
      </c>
      <c r="H268">
        <v>180</v>
      </c>
      <c r="I268">
        <v>61</v>
      </c>
    </row>
    <row r="269" spans="4:9" x14ac:dyDescent="0.25">
      <c r="D269">
        <v>181</v>
      </c>
      <c r="E269">
        <v>65</v>
      </c>
      <c r="F269">
        <f t="shared" si="12"/>
        <v>19.840664204389366</v>
      </c>
      <c r="G269" t="str">
        <f t="shared" si="13"/>
        <v>prawidlowa masa ciala</v>
      </c>
      <c r="H269">
        <v>181</v>
      </c>
      <c r="I269">
        <v>65</v>
      </c>
    </row>
    <row r="270" spans="4:9" x14ac:dyDescent="0.25">
      <c r="D270">
        <v>190</v>
      </c>
      <c r="E270">
        <v>64</v>
      </c>
      <c r="F270">
        <f t="shared" si="12"/>
        <v>17.72853185595568</v>
      </c>
      <c r="G270" t="str">
        <f t="shared" si="13"/>
        <v>niedowaga</v>
      </c>
      <c r="H270">
        <v>190</v>
      </c>
      <c r="I270">
        <v>64</v>
      </c>
    </row>
    <row r="271" spans="4:9" x14ac:dyDescent="0.25">
      <c r="D271">
        <v>184</v>
      </c>
      <c r="E271">
        <v>140</v>
      </c>
      <c r="F271">
        <f t="shared" si="12"/>
        <v>41.351606805293002</v>
      </c>
      <c r="G271" t="str">
        <f t="shared" si="13"/>
        <v>duza otylosc</v>
      </c>
      <c r="H271">
        <v>184</v>
      </c>
      <c r="I271">
        <v>140</v>
      </c>
    </row>
    <row r="272" spans="4:9" x14ac:dyDescent="0.25">
      <c r="D272">
        <v>195</v>
      </c>
      <c r="E272">
        <v>85</v>
      </c>
      <c r="F272">
        <f t="shared" si="12"/>
        <v>22.353714661406968</v>
      </c>
      <c r="G272" t="str">
        <f t="shared" si="13"/>
        <v>prawidlowa masa ciala</v>
      </c>
      <c r="H272">
        <v>195</v>
      </c>
      <c r="I272">
        <v>85</v>
      </c>
    </row>
    <row r="273" spans="4:9" x14ac:dyDescent="0.25">
      <c r="D273">
        <v>190</v>
      </c>
      <c r="E273">
        <v>75</v>
      </c>
      <c r="F273">
        <f t="shared" si="12"/>
        <v>20.775623268698062</v>
      </c>
      <c r="G273" t="str">
        <f t="shared" si="13"/>
        <v>prawidlowa masa ciala</v>
      </c>
      <c r="H273">
        <v>190</v>
      </c>
      <c r="I273">
        <v>75</v>
      </c>
    </row>
    <row r="274" spans="4:9" x14ac:dyDescent="0.25">
      <c r="D274">
        <v>196</v>
      </c>
      <c r="E274">
        <v>69</v>
      </c>
      <c r="F274">
        <f t="shared" si="12"/>
        <v>17.961266139108705</v>
      </c>
      <c r="G274" t="str">
        <f t="shared" si="13"/>
        <v>niedowaga</v>
      </c>
      <c r="H274">
        <v>196</v>
      </c>
      <c r="I274">
        <v>69</v>
      </c>
    </row>
    <row r="275" spans="4:9" x14ac:dyDescent="0.25">
      <c r="D275">
        <v>173</v>
      </c>
      <c r="E275">
        <v>95</v>
      </c>
      <c r="F275">
        <f t="shared" si="12"/>
        <v>31.741788900397605</v>
      </c>
      <c r="G275" t="str">
        <f t="shared" si="13"/>
        <v>otylosc</v>
      </c>
      <c r="H275">
        <v>173</v>
      </c>
      <c r="I275">
        <v>95</v>
      </c>
    </row>
    <row r="276" spans="4:9" x14ac:dyDescent="0.25">
      <c r="D276">
        <v>155</v>
      </c>
      <c r="E276">
        <v>65</v>
      </c>
      <c r="F276">
        <f t="shared" si="12"/>
        <v>27.055150884495319</v>
      </c>
      <c r="G276" t="str">
        <f t="shared" si="13"/>
        <v>nadwaga</v>
      </c>
      <c r="H276">
        <v>155</v>
      </c>
      <c r="I276">
        <v>65</v>
      </c>
    </row>
    <row r="277" spans="4:9" x14ac:dyDescent="0.25">
      <c r="D277">
        <v>179</v>
      </c>
      <c r="E277">
        <v>65</v>
      </c>
      <c r="F277">
        <f t="shared" si="12"/>
        <v>20.286507911738084</v>
      </c>
      <c r="G277" t="str">
        <f t="shared" si="13"/>
        <v>prawidlowa masa ciala</v>
      </c>
      <c r="H277">
        <v>179</v>
      </c>
      <c r="I277">
        <v>65</v>
      </c>
    </row>
    <row r="278" spans="4:9" x14ac:dyDescent="0.25">
      <c r="D278">
        <v>168</v>
      </c>
      <c r="E278">
        <v>59</v>
      </c>
      <c r="F278">
        <f t="shared" si="12"/>
        <v>20.904195011337869</v>
      </c>
      <c r="G278" t="str">
        <f t="shared" si="13"/>
        <v>prawidlowa masa ciala</v>
      </c>
      <c r="H278">
        <v>168</v>
      </c>
      <c r="I278">
        <v>59</v>
      </c>
    </row>
    <row r="279" spans="4:9" x14ac:dyDescent="0.25">
      <c r="D279">
        <v>161</v>
      </c>
      <c r="E279">
        <v>63</v>
      </c>
      <c r="F279">
        <f t="shared" si="12"/>
        <v>24.304617877396701</v>
      </c>
      <c r="G279" t="str">
        <f t="shared" si="13"/>
        <v>prawidlowa masa ciala</v>
      </c>
      <c r="H279">
        <v>161</v>
      </c>
      <c r="I279">
        <v>63</v>
      </c>
    </row>
    <row r="280" spans="4:9" x14ac:dyDescent="0.25">
      <c r="D280">
        <v>198</v>
      </c>
      <c r="E280">
        <v>81</v>
      </c>
      <c r="F280">
        <f t="shared" si="12"/>
        <v>20.661157024793386</v>
      </c>
      <c r="G280" t="str">
        <f t="shared" si="13"/>
        <v>prawidlowa masa ciala</v>
      </c>
      <c r="H280">
        <v>198</v>
      </c>
      <c r="I280">
        <v>81</v>
      </c>
    </row>
    <row r="281" spans="4:9" x14ac:dyDescent="0.25">
      <c r="D281">
        <v>168</v>
      </c>
      <c r="E281">
        <v>78</v>
      </c>
      <c r="F281">
        <f t="shared" si="12"/>
        <v>27.636054421768709</v>
      </c>
      <c r="G281" t="str">
        <f t="shared" si="13"/>
        <v>nadwaga</v>
      </c>
      <c r="H281">
        <v>168</v>
      </c>
      <c r="I281">
        <v>78</v>
      </c>
    </row>
    <row r="282" spans="4:9" x14ac:dyDescent="0.25">
      <c r="D282">
        <v>162</v>
      </c>
      <c r="E282">
        <v>98</v>
      </c>
      <c r="F282">
        <f t="shared" si="12"/>
        <v>37.34186861758878</v>
      </c>
      <c r="G282" t="str">
        <f t="shared" si="13"/>
        <v>otylosc</v>
      </c>
      <c r="H282">
        <v>162</v>
      </c>
      <c r="I282">
        <v>98</v>
      </c>
    </row>
    <row r="283" spans="4:9" x14ac:dyDescent="0.25">
      <c r="D283">
        <v>187</v>
      </c>
      <c r="E283">
        <v>74</v>
      </c>
      <c r="F283">
        <f t="shared" si="12"/>
        <v>21.161600274528869</v>
      </c>
      <c r="G283" t="str">
        <f t="shared" si="13"/>
        <v>prawidlowa masa ciala</v>
      </c>
      <c r="H283">
        <v>187</v>
      </c>
      <c r="I283">
        <v>74</v>
      </c>
    </row>
    <row r="284" spans="4:9" x14ac:dyDescent="0.25">
      <c r="D284">
        <v>156</v>
      </c>
      <c r="E284">
        <v>92</v>
      </c>
      <c r="F284">
        <f t="shared" si="12"/>
        <v>37.804076265614725</v>
      </c>
      <c r="G284" t="str">
        <f t="shared" si="13"/>
        <v>otylosc</v>
      </c>
      <c r="H284">
        <v>156</v>
      </c>
      <c r="I284">
        <v>92</v>
      </c>
    </row>
    <row r="285" spans="4:9" x14ac:dyDescent="0.25">
      <c r="D285">
        <v>181</v>
      </c>
      <c r="E285">
        <v>88</v>
      </c>
      <c r="F285">
        <f t="shared" si="12"/>
        <v>26.861206922865602</v>
      </c>
      <c r="G285" t="str">
        <f t="shared" si="13"/>
        <v>nadwaga</v>
      </c>
      <c r="H285">
        <v>181</v>
      </c>
      <c r="I285">
        <v>88</v>
      </c>
    </row>
    <row r="286" spans="4:9" x14ac:dyDescent="0.25">
      <c r="D286">
        <v>170</v>
      </c>
      <c r="E286">
        <v>123</v>
      </c>
      <c r="F286">
        <f t="shared" si="12"/>
        <v>42.560553633217992</v>
      </c>
      <c r="G286" t="str">
        <f t="shared" si="13"/>
        <v>duza otylosc</v>
      </c>
      <c r="H286">
        <v>170</v>
      </c>
      <c r="I286">
        <v>123</v>
      </c>
    </row>
    <row r="287" spans="4:9" x14ac:dyDescent="0.25">
      <c r="D287">
        <v>172</v>
      </c>
      <c r="E287">
        <v>92</v>
      </c>
      <c r="F287">
        <f t="shared" si="12"/>
        <v>31.09789075175771</v>
      </c>
      <c r="G287" t="str">
        <f t="shared" si="13"/>
        <v>otylosc</v>
      </c>
      <c r="H287">
        <v>172</v>
      </c>
      <c r="I287">
        <v>92</v>
      </c>
    </row>
    <row r="288" spans="4:9" x14ac:dyDescent="0.25">
      <c r="D288">
        <v>151</v>
      </c>
      <c r="E288">
        <v>53</v>
      </c>
      <c r="F288">
        <f t="shared" si="12"/>
        <v>23.244594535327398</v>
      </c>
      <c r="G288" t="str">
        <f t="shared" si="13"/>
        <v>prawidlowa masa ciala</v>
      </c>
      <c r="H288">
        <v>151</v>
      </c>
      <c r="I288">
        <v>53</v>
      </c>
    </row>
    <row r="289" spans="4:9" x14ac:dyDescent="0.25">
      <c r="D289">
        <v>153</v>
      </c>
      <c r="E289">
        <v>41</v>
      </c>
      <c r="F289">
        <f t="shared" si="12"/>
        <v>17.514631124781069</v>
      </c>
      <c r="G289" t="str">
        <f t="shared" si="13"/>
        <v>niedowaga</v>
      </c>
      <c r="H289">
        <v>153</v>
      </c>
      <c r="I289">
        <v>41</v>
      </c>
    </row>
    <row r="290" spans="4:9" x14ac:dyDescent="0.25">
      <c r="D290">
        <v>160</v>
      </c>
      <c r="E290">
        <v>55</v>
      </c>
      <c r="F290">
        <f t="shared" si="12"/>
        <v>21.484375</v>
      </c>
      <c r="G290" t="str">
        <f t="shared" si="13"/>
        <v>prawidlowa masa ciala</v>
      </c>
      <c r="H290">
        <v>160</v>
      </c>
      <c r="I290">
        <v>55</v>
      </c>
    </row>
    <row r="291" spans="4:9" x14ac:dyDescent="0.25">
      <c r="D291">
        <v>156</v>
      </c>
      <c r="E291">
        <v>90</v>
      </c>
      <c r="F291">
        <f t="shared" si="12"/>
        <v>36.982248520710058</v>
      </c>
      <c r="G291" t="str">
        <f t="shared" si="13"/>
        <v>otylosc</v>
      </c>
      <c r="H291">
        <v>156</v>
      </c>
      <c r="I291">
        <v>90</v>
      </c>
    </row>
    <row r="292" spans="4:9" x14ac:dyDescent="0.25">
      <c r="D292">
        <v>193</v>
      </c>
      <c r="E292">
        <v>90</v>
      </c>
      <c r="F292">
        <f t="shared" si="12"/>
        <v>24.161722462347985</v>
      </c>
      <c r="G292" t="str">
        <f t="shared" si="13"/>
        <v>prawidlowa masa ciala</v>
      </c>
      <c r="H292">
        <v>193</v>
      </c>
      <c r="I292">
        <v>90</v>
      </c>
    </row>
    <row r="293" spans="4:9" x14ac:dyDescent="0.25">
      <c r="D293">
        <v>170</v>
      </c>
      <c r="E293">
        <v>96</v>
      </c>
      <c r="F293">
        <f t="shared" si="12"/>
        <v>33.217993079584772</v>
      </c>
      <c r="G293" t="str">
        <f t="shared" si="13"/>
        <v>otylosc</v>
      </c>
      <c r="H293">
        <v>170</v>
      </c>
      <c r="I293">
        <v>96</v>
      </c>
    </row>
    <row r="294" spans="4:9" x14ac:dyDescent="0.25">
      <c r="D294">
        <v>177</v>
      </c>
      <c r="E294">
        <v>114</v>
      </c>
      <c r="F294">
        <f t="shared" si="12"/>
        <v>36.388011107919176</v>
      </c>
      <c r="G294" t="str">
        <f t="shared" si="13"/>
        <v>otylosc</v>
      </c>
      <c r="H294">
        <v>177</v>
      </c>
      <c r="I294">
        <v>114</v>
      </c>
    </row>
    <row r="295" spans="4:9" x14ac:dyDescent="0.25">
      <c r="D295">
        <v>175</v>
      </c>
      <c r="E295">
        <v>81</v>
      </c>
      <c r="F295">
        <f t="shared" si="12"/>
        <v>26.448979591836736</v>
      </c>
      <c r="G295" t="str">
        <f t="shared" si="13"/>
        <v>nadwaga</v>
      </c>
      <c r="H295">
        <v>175</v>
      </c>
      <c r="I295">
        <v>81</v>
      </c>
    </row>
    <row r="296" spans="4:9" x14ac:dyDescent="0.25">
      <c r="D296">
        <v>158</v>
      </c>
      <c r="E296">
        <v>66</v>
      </c>
      <c r="F296">
        <f t="shared" si="12"/>
        <v>26.438070821983658</v>
      </c>
      <c r="G296" t="str">
        <f t="shared" si="13"/>
        <v>nadwaga</v>
      </c>
      <c r="H296">
        <v>158</v>
      </c>
      <c r="I296">
        <v>66</v>
      </c>
    </row>
    <row r="297" spans="4:9" x14ac:dyDescent="0.25">
      <c r="D297">
        <v>156</v>
      </c>
      <c r="E297">
        <v>52</v>
      </c>
      <c r="F297">
        <f t="shared" si="12"/>
        <v>21.367521367521366</v>
      </c>
      <c r="G297" t="str">
        <f t="shared" si="13"/>
        <v>prawidlowa masa ciala</v>
      </c>
      <c r="H297">
        <v>156</v>
      </c>
      <c r="I297">
        <v>52</v>
      </c>
    </row>
    <row r="298" spans="4:9" x14ac:dyDescent="0.25">
      <c r="D298">
        <v>155</v>
      </c>
      <c r="E298">
        <v>86</v>
      </c>
      <c r="F298">
        <f t="shared" si="12"/>
        <v>35.796045785639961</v>
      </c>
      <c r="G298" t="str">
        <f t="shared" si="13"/>
        <v>otylosc</v>
      </c>
      <c r="H298">
        <v>155</v>
      </c>
      <c r="I298">
        <v>86</v>
      </c>
    </row>
    <row r="299" spans="4:9" x14ac:dyDescent="0.25">
      <c r="D299">
        <v>181</v>
      </c>
      <c r="E299">
        <v>64</v>
      </c>
      <c r="F299">
        <f t="shared" si="12"/>
        <v>19.535423216629528</v>
      </c>
      <c r="G299" t="str">
        <f t="shared" si="13"/>
        <v>prawidlowa masa ciala</v>
      </c>
      <c r="H299">
        <v>181</v>
      </c>
      <c r="I299">
        <v>64</v>
      </c>
    </row>
    <row r="300" spans="4:9" x14ac:dyDescent="0.25">
      <c r="D300">
        <v>170</v>
      </c>
      <c r="E300">
        <v>76</v>
      </c>
      <c r="F300">
        <f t="shared" si="12"/>
        <v>26.297577854671278</v>
      </c>
      <c r="G300" t="str">
        <f t="shared" si="13"/>
        <v>nadwaga</v>
      </c>
      <c r="H300">
        <v>170</v>
      </c>
      <c r="I300">
        <v>76</v>
      </c>
    </row>
    <row r="301" spans="4:9" x14ac:dyDescent="0.25">
      <c r="D301">
        <v>198</v>
      </c>
      <c r="E301">
        <v>98</v>
      </c>
      <c r="F301">
        <f t="shared" si="12"/>
        <v>24.997449239873479</v>
      </c>
      <c r="G301" t="str">
        <f t="shared" si="13"/>
        <v>prawidlowa masa ciala</v>
      </c>
      <c r="H301">
        <v>198</v>
      </c>
      <c r="I301">
        <v>98</v>
      </c>
    </row>
    <row r="302" spans="4:9" x14ac:dyDescent="0.25">
      <c r="D302">
        <v>156</v>
      </c>
      <c r="E302">
        <v>73</v>
      </c>
      <c r="F302">
        <f t="shared" si="12"/>
        <v>29.996712689020377</v>
      </c>
      <c r="G302" t="str">
        <f t="shared" si="13"/>
        <v>nadwaga</v>
      </c>
      <c r="H302">
        <v>156</v>
      </c>
      <c r="I302">
        <v>73</v>
      </c>
    </row>
    <row r="303" spans="4:9" x14ac:dyDescent="0.25">
      <c r="D303">
        <v>196</v>
      </c>
      <c r="E303">
        <v>95</v>
      </c>
      <c r="F303">
        <f t="shared" si="12"/>
        <v>24.729279466888798</v>
      </c>
      <c r="G303" t="str">
        <f t="shared" si="13"/>
        <v>prawidlowa masa ciala</v>
      </c>
      <c r="H303">
        <v>196</v>
      </c>
      <c r="I303">
        <v>95</v>
      </c>
    </row>
    <row r="304" spans="4:9" x14ac:dyDescent="0.25">
      <c r="D304">
        <v>159</v>
      </c>
      <c r="E304">
        <v>67</v>
      </c>
      <c r="F304">
        <f t="shared" si="12"/>
        <v>26.502116213757365</v>
      </c>
      <c r="G304" t="str">
        <f t="shared" si="13"/>
        <v>nadwaga</v>
      </c>
      <c r="H304">
        <v>159</v>
      </c>
      <c r="I304">
        <v>67</v>
      </c>
    </row>
    <row r="305" spans="4:9" x14ac:dyDescent="0.25">
      <c r="D305">
        <v>162</v>
      </c>
      <c r="E305">
        <v>53</v>
      </c>
      <c r="F305">
        <f t="shared" si="12"/>
        <v>20.195092211553117</v>
      </c>
      <c r="G305" t="str">
        <f t="shared" si="13"/>
        <v>prawidlowa masa ciala</v>
      </c>
      <c r="H305">
        <v>162</v>
      </c>
      <c r="I305">
        <v>53</v>
      </c>
    </row>
    <row r="306" spans="4:9" x14ac:dyDescent="0.25">
      <c r="D306">
        <v>162</v>
      </c>
      <c r="E306">
        <v>71</v>
      </c>
      <c r="F306">
        <f t="shared" si="12"/>
        <v>27.053802773967384</v>
      </c>
      <c r="G306" t="str">
        <f t="shared" si="13"/>
        <v>nadwaga</v>
      </c>
      <c r="H306">
        <v>162</v>
      </c>
      <c r="I306">
        <v>71</v>
      </c>
    </row>
    <row r="307" spans="4:9" x14ac:dyDescent="0.25">
      <c r="D307">
        <v>163</v>
      </c>
      <c r="E307">
        <v>72</v>
      </c>
      <c r="F307">
        <f t="shared" si="12"/>
        <v>27.099251006812452</v>
      </c>
      <c r="G307" t="str">
        <f t="shared" si="13"/>
        <v>nadwaga</v>
      </c>
      <c r="H307">
        <v>163</v>
      </c>
      <c r="I307">
        <v>72</v>
      </c>
    </row>
    <row r="308" spans="4:9" x14ac:dyDescent="0.25">
      <c r="D308">
        <v>172</v>
      </c>
      <c r="E308">
        <v>54</v>
      </c>
      <c r="F308">
        <f t="shared" si="12"/>
        <v>18.253109789075179</v>
      </c>
      <c r="G308" t="str">
        <f t="shared" si="13"/>
        <v>niedowaga</v>
      </c>
      <c r="H308">
        <v>172</v>
      </c>
      <c r="I308">
        <v>54</v>
      </c>
    </row>
    <row r="309" spans="4:9" x14ac:dyDescent="0.25">
      <c r="D309">
        <v>198</v>
      </c>
      <c r="E309">
        <v>88</v>
      </c>
      <c r="F309">
        <f t="shared" si="12"/>
        <v>22.446689113355777</v>
      </c>
      <c r="G309" t="str">
        <f t="shared" si="13"/>
        <v>prawidlowa masa ciala</v>
      </c>
      <c r="H309">
        <v>198</v>
      </c>
      <c r="I309">
        <v>88</v>
      </c>
    </row>
    <row r="310" spans="4:9" x14ac:dyDescent="0.25">
      <c r="D310">
        <v>193</v>
      </c>
      <c r="E310">
        <v>101</v>
      </c>
      <c r="F310">
        <f t="shared" si="12"/>
        <v>27.114821874412737</v>
      </c>
      <c r="G310" t="str">
        <f t="shared" si="13"/>
        <v>nadwaga</v>
      </c>
      <c r="H310">
        <v>193</v>
      </c>
      <c r="I310">
        <v>101</v>
      </c>
    </row>
    <row r="311" spans="4:9" x14ac:dyDescent="0.25">
      <c r="D311">
        <v>184</v>
      </c>
      <c r="E311">
        <v>69</v>
      </c>
      <c r="F311">
        <f t="shared" si="12"/>
        <v>20.380434782608695</v>
      </c>
      <c r="G311" t="str">
        <f t="shared" si="13"/>
        <v>prawidlowa masa ciala</v>
      </c>
      <c r="H311">
        <v>184</v>
      </c>
      <c r="I311">
        <v>69</v>
      </c>
    </row>
    <row r="312" spans="4:9" x14ac:dyDescent="0.25">
      <c r="D312">
        <v>165</v>
      </c>
      <c r="E312">
        <v>54</v>
      </c>
      <c r="F312">
        <f t="shared" si="12"/>
        <v>19.834710743801651</v>
      </c>
      <c r="G312" t="str">
        <f t="shared" si="13"/>
        <v>prawidlowa masa ciala</v>
      </c>
      <c r="H312">
        <v>165</v>
      </c>
      <c r="I312">
        <v>54</v>
      </c>
    </row>
    <row r="313" spans="4:9" x14ac:dyDescent="0.25">
      <c r="D313">
        <v>189</v>
      </c>
      <c r="E313">
        <v>102</v>
      </c>
      <c r="F313">
        <f t="shared" si="12"/>
        <v>28.554631729234906</v>
      </c>
      <c r="G313" t="str">
        <f t="shared" si="13"/>
        <v>nadwaga</v>
      </c>
      <c r="H313">
        <v>189</v>
      </c>
      <c r="I313">
        <v>102</v>
      </c>
    </row>
    <row r="314" spans="4:9" x14ac:dyDescent="0.25">
      <c r="D314">
        <v>183</v>
      </c>
      <c r="E314">
        <v>103</v>
      </c>
      <c r="F314">
        <f t="shared" si="12"/>
        <v>30.756367762548898</v>
      </c>
      <c r="G314" t="str">
        <f t="shared" si="13"/>
        <v>otylosc</v>
      </c>
      <c r="H314">
        <v>183</v>
      </c>
      <c r="I314">
        <v>103</v>
      </c>
    </row>
    <row r="315" spans="4:9" x14ac:dyDescent="0.25">
      <c r="D315">
        <v>153</v>
      </c>
      <c r="E315">
        <v>48</v>
      </c>
      <c r="F315">
        <f t="shared" si="12"/>
        <v>20.504933999743688</v>
      </c>
      <c r="G315" t="str">
        <f t="shared" si="13"/>
        <v>prawidlowa masa ciala</v>
      </c>
      <c r="H315">
        <v>153</v>
      </c>
      <c r="I315">
        <v>48</v>
      </c>
    </row>
    <row r="316" spans="4:9" x14ac:dyDescent="0.25">
      <c r="D316">
        <v>196</v>
      </c>
      <c r="E316">
        <v>67</v>
      </c>
      <c r="F316">
        <f t="shared" si="12"/>
        <v>17.440649729279468</v>
      </c>
      <c r="G316" t="str">
        <f t="shared" si="13"/>
        <v>niedowaga</v>
      </c>
      <c r="H316">
        <v>196</v>
      </c>
      <c r="I316">
        <v>67</v>
      </c>
    </row>
    <row r="317" spans="4:9" x14ac:dyDescent="0.25">
      <c r="D317">
        <v>188</v>
      </c>
      <c r="E317">
        <v>86</v>
      </c>
      <c r="F317">
        <f t="shared" si="12"/>
        <v>24.332277048438208</v>
      </c>
      <c r="G317" t="str">
        <f t="shared" si="13"/>
        <v>prawidlowa masa ciala</v>
      </c>
      <c r="H317">
        <v>188</v>
      </c>
      <c r="I317">
        <v>86</v>
      </c>
    </row>
    <row r="318" spans="4:9" x14ac:dyDescent="0.25">
      <c r="D318">
        <v>177</v>
      </c>
      <c r="E318">
        <v>79</v>
      </c>
      <c r="F318">
        <f t="shared" si="12"/>
        <v>25.216253311628201</v>
      </c>
      <c r="G318" t="str">
        <f t="shared" si="13"/>
        <v>nadwaga</v>
      </c>
      <c r="H318">
        <v>177</v>
      </c>
      <c r="I318">
        <v>79</v>
      </c>
    </row>
    <row r="319" spans="4:9" x14ac:dyDescent="0.25">
      <c r="D319">
        <v>172</v>
      </c>
      <c r="E319">
        <v>98</v>
      </c>
      <c r="F319">
        <f t="shared" si="12"/>
        <v>33.126014061654949</v>
      </c>
      <c r="G319" t="str">
        <f t="shared" si="13"/>
        <v>otylosc</v>
      </c>
      <c r="H319">
        <v>172</v>
      </c>
      <c r="I319">
        <v>98</v>
      </c>
    </row>
    <row r="320" spans="4:9" x14ac:dyDescent="0.25">
      <c r="D320">
        <v>193</v>
      </c>
      <c r="E320">
        <v>97</v>
      </c>
      <c r="F320">
        <f t="shared" si="12"/>
        <v>26.040967542752828</v>
      </c>
      <c r="G320" t="str">
        <f t="shared" si="13"/>
        <v>nadwaga</v>
      </c>
      <c r="H320">
        <v>193</v>
      </c>
      <c r="I320">
        <v>97</v>
      </c>
    </row>
    <row r="321" spans="4:9" x14ac:dyDescent="0.25">
      <c r="D321">
        <v>198</v>
      </c>
      <c r="E321">
        <v>101</v>
      </c>
      <c r="F321">
        <f t="shared" si="12"/>
        <v>25.762677277828789</v>
      </c>
      <c r="G321" t="str">
        <f t="shared" si="13"/>
        <v>nadwaga</v>
      </c>
      <c r="H321">
        <v>198</v>
      </c>
      <c r="I321">
        <v>101</v>
      </c>
    </row>
    <row r="322" spans="4:9" x14ac:dyDescent="0.25">
      <c r="D322">
        <v>190</v>
      </c>
      <c r="E322">
        <v>69</v>
      </c>
      <c r="F322">
        <f t="shared" si="12"/>
        <v>19.113573407202217</v>
      </c>
      <c r="G322" t="str">
        <f t="shared" si="13"/>
        <v>prawidlowa masa ciala</v>
      </c>
      <c r="H322">
        <v>190</v>
      </c>
      <c r="I322">
        <v>69</v>
      </c>
    </row>
    <row r="323" spans="4:9" x14ac:dyDescent="0.25">
      <c r="D323">
        <v>168</v>
      </c>
      <c r="E323">
        <v>59</v>
      </c>
      <c r="F323">
        <f t="shared" si="12"/>
        <v>20.904195011337869</v>
      </c>
      <c r="G323" t="str">
        <f t="shared" si="13"/>
        <v>prawidlowa masa ciala</v>
      </c>
      <c r="H323">
        <v>168</v>
      </c>
      <c r="I323">
        <v>59</v>
      </c>
    </row>
    <row r="324" spans="4:9" x14ac:dyDescent="0.25">
      <c r="D324">
        <v>186</v>
      </c>
      <c r="E324">
        <v>96</v>
      </c>
      <c r="F324">
        <f t="shared" si="12"/>
        <v>27.748872702046476</v>
      </c>
      <c r="G324" t="str">
        <f t="shared" si="13"/>
        <v>nadwaga</v>
      </c>
      <c r="H324">
        <v>186</v>
      </c>
      <c r="I324">
        <v>96</v>
      </c>
    </row>
    <row r="325" spans="4:9" x14ac:dyDescent="0.25">
      <c r="D325">
        <v>187</v>
      </c>
      <c r="E325">
        <v>116</v>
      </c>
      <c r="F325">
        <f t="shared" si="12"/>
        <v>33.172238268180386</v>
      </c>
      <c r="G325" t="str">
        <f t="shared" si="13"/>
        <v>otylosc</v>
      </c>
      <c r="H325">
        <v>187</v>
      </c>
      <c r="I325">
        <v>116</v>
      </c>
    </row>
    <row r="326" spans="4:9" x14ac:dyDescent="0.25">
      <c r="D326">
        <v>184</v>
      </c>
      <c r="E326">
        <v>89</v>
      </c>
      <c r="F326">
        <f t="shared" si="12"/>
        <v>26.287807183364837</v>
      </c>
      <c r="G326" t="str">
        <f t="shared" si="13"/>
        <v>nadwaga</v>
      </c>
      <c r="H326">
        <v>184</v>
      </c>
      <c r="I326">
        <v>89</v>
      </c>
    </row>
    <row r="327" spans="4:9" x14ac:dyDescent="0.25">
      <c r="D327">
        <v>189</v>
      </c>
      <c r="E327">
        <v>116</v>
      </c>
      <c r="F327">
        <f t="shared" si="12"/>
        <v>32.473894907757341</v>
      </c>
      <c r="G327" t="str">
        <f t="shared" si="13"/>
        <v>otylosc</v>
      </c>
      <c r="H327">
        <v>189</v>
      </c>
      <c r="I327">
        <v>116</v>
      </c>
    </row>
    <row r="328" spans="4:9" x14ac:dyDescent="0.25">
      <c r="D328">
        <v>151</v>
      </c>
      <c r="E328">
        <v>46</v>
      </c>
      <c r="F328">
        <f t="shared" ref="F328:F391" si="14">E328/(D328/100*D328/100)</f>
        <v>20.174553747642648</v>
      </c>
      <c r="G328" t="str">
        <f t="shared" ref="G328:G391" si="15">IF(F328&lt;F$1,D$1,IF(AND(F328&gt;=E$2,F328&lt;F$2),D$2,IF(AND(F328&gt;=E$3,F328&lt;F$3),D$3,IF(F328&gt;E$5,D$5,D$4))))</f>
        <v>prawidlowa masa ciala</v>
      </c>
      <c r="H328">
        <v>151</v>
      </c>
      <c r="I328">
        <v>46</v>
      </c>
    </row>
    <row r="329" spans="4:9" x14ac:dyDescent="0.25">
      <c r="D329">
        <v>151</v>
      </c>
      <c r="E329">
        <v>88</v>
      </c>
      <c r="F329">
        <f t="shared" si="14"/>
        <v>38.594798473751148</v>
      </c>
      <c r="G329" t="str">
        <f t="shared" si="15"/>
        <v>otylosc</v>
      </c>
      <c r="H329">
        <v>151</v>
      </c>
      <c r="I329">
        <v>88</v>
      </c>
    </row>
    <row r="330" spans="4:9" x14ac:dyDescent="0.25">
      <c r="D330">
        <v>160</v>
      </c>
      <c r="E330">
        <v>49</v>
      </c>
      <c r="F330">
        <f t="shared" si="14"/>
        <v>19.140625</v>
      </c>
      <c r="G330" t="str">
        <f t="shared" si="15"/>
        <v>prawidlowa masa ciala</v>
      </c>
      <c r="H330">
        <v>160</v>
      </c>
      <c r="I330">
        <v>49</v>
      </c>
    </row>
    <row r="331" spans="4:9" x14ac:dyDescent="0.25">
      <c r="D331">
        <v>199</v>
      </c>
      <c r="E331">
        <v>75</v>
      </c>
      <c r="F331">
        <f t="shared" si="14"/>
        <v>18.938915683947375</v>
      </c>
      <c r="G331" t="str">
        <f t="shared" si="15"/>
        <v>prawidlowa masa ciala</v>
      </c>
      <c r="H331">
        <v>199</v>
      </c>
      <c r="I331">
        <v>75</v>
      </c>
    </row>
    <row r="332" spans="4:9" x14ac:dyDescent="0.25">
      <c r="D332">
        <v>171</v>
      </c>
      <c r="E332">
        <v>90</v>
      </c>
      <c r="F332">
        <f t="shared" si="14"/>
        <v>30.778701138811947</v>
      </c>
      <c r="G332" t="str">
        <f t="shared" si="15"/>
        <v>otylosc</v>
      </c>
      <c r="H332">
        <v>171</v>
      </c>
      <c r="I332">
        <v>90</v>
      </c>
    </row>
    <row r="333" spans="4:9" x14ac:dyDescent="0.25">
      <c r="D333">
        <v>167</v>
      </c>
      <c r="E333">
        <v>68</v>
      </c>
      <c r="F333">
        <f t="shared" si="14"/>
        <v>24.382372978593711</v>
      </c>
      <c r="G333" t="str">
        <f t="shared" si="15"/>
        <v>prawidlowa masa ciala</v>
      </c>
      <c r="H333">
        <v>167</v>
      </c>
      <c r="I333">
        <v>68</v>
      </c>
    </row>
    <row r="334" spans="4:9" x14ac:dyDescent="0.25">
      <c r="D334">
        <v>163</v>
      </c>
      <c r="E334">
        <v>67</v>
      </c>
      <c r="F334">
        <f t="shared" si="14"/>
        <v>25.217358575783809</v>
      </c>
      <c r="G334" t="str">
        <f t="shared" si="15"/>
        <v>nadwaga</v>
      </c>
      <c r="H334">
        <v>163</v>
      </c>
      <c r="I334">
        <v>67</v>
      </c>
    </row>
    <row r="335" spans="4:9" x14ac:dyDescent="0.25">
      <c r="D335">
        <v>164</v>
      </c>
      <c r="E335">
        <v>97</v>
      </c>
      <c r="F335">
        <f t="shared" si="14"/>
        <v>36.06484235574063</v>
      </c>
      <c r="G335" t="str">
        <f t="shared" si="15"/>
        <v>otylosc</v>
      </c>
      <c r="H335">
        <v>164</v>
      </c>
      <c r="I335">
        <v>97</v>
      </c>
    </row>
    <row r="336" spans="4:9" x14ac:dyDescent="0.25">
      <c r="D336">
        <v>169</v>
      </c>
      <c r="E336">
        <v>49</v>
      </c>
      <c r="F336">
        <f t="shared" si="14"/>
        <v>17.15626203564301</v>
      </c>
      <c r="G336" t="str">
        <f t="shared" si="15"/>
        <v>niedowaga</v>
      </c>
      <c r="H336">
        <v>169</v>
      </c>
      <c r="I336">
        <v>49</v>
      </c>
    </row>
    <row r="337" spans="4:9" x14ac:dyDescent="0.25">
      <c r="D337">
        <v>175</v>
      </c>
      <c r="E337">
        <v>108</v>
      </c>
      <c r="F337">
        <f t="shared" si="14"/>
        <v>35.265306122448976</v>
      </c>
      <c r="G337" t="str">
        <f t="shared" si="15"/>
        <v>otylosc</v>
      </c>
      <c r="H337">
        <v>175</v>
      </c>
      <c r="I337">
        <v>108</v>
      </c>
    </row>
    <row r="338" spans="4:9" x14ac:dyDescent="0.25">
      <c r="D338">
        <v>159</v>
      </c>
      <c r="E338">
        <v>33</v>
      </c>
      <c r="F338">
        <f t="shared" si="14"/>
        <v>13.053281120208851</v>
      </c>
      <c r="G338" t="str">
        <f t="shared" si="15"/>
        <v>niedowaga</v>
      </c>
      <c r="H338">
        <v>159</v>
      </c>
      <c r="I338">
        <v>33</v>
      </c>
    </row>
    <row r="339" spans="4:9" x14ac:dyDescent="0.25">
      <c r="D339">
        <v>169</v>
      </c>
      <c r="E339">
        <v>51</v>
      </c>
      <c r="F339">
        <f t="shared" si="14"/>
        <v>17.856517628934562</v>
      </c>
      <c r="G339" t="str">
        <f t="shared" si="15"/>
        <v>niedowaga</v>
      </c>
      <c r="H339">
        <v>169</v>
      </c>
      <c r="I339">
        <v>51</v>
      </c>
    </row>
    <row r="340" spans="4:9" x14ac:dyDescent="0.25">
      <c r="D340">
        <v>195</v>
      </c>
      <c r="E340">
        <v>72</v>
      </c>
      <c r="F340">
        <f t="shared" si="14"/>
        <v>18.934911242603548</v>
      </c>
      <c r="G340" t="str">
        <f t="shared" si="15"/>
        <v>prawidlowa masa ciala</v>
      </c>
      <c r="H340">
        <v>195</v>
      </c>
      <c r="I340">
        <v>72</v>
      </c>
    </row>
    <row r="341" spans="4:9" x14ac:dyDescent="0.25">
      <c r="D341">
        <v>169</v>
      </c>
      <c r="E341">
        <v>54</v>
      </c>
      <c r="F341">
        <f t="shared" si="14"/>
        <v>18.906901018871888</v>
      </c>
      <c r="G341" t="str">
        <f t="shared" si="15"/>
        <v>prawidlowa masa ciala</v>
      </c>
      <c r="H341">
        <v>169</v>
      </c>
      <c r="I341">
        <v>54</v>
      </c>
    </row>
    <row r="342" spans="4:9" x14ac:dyDescent="0.25">
      <c r="D342">
        <v>170</v>
      </c>
      <c r="E342">
        <v>54</v>
      </c>
      <c r="F342">
        <f t="shared" si="14"/>
        <v>18.685121107266436</v>
      </c>
      <c r="G342" t="str">
        <f t="shared" si="15"/>
        <v>prawidlowa masa ciala</v>
      </c>
      <c r="H342">
        <v>170</v>
      </c>
      <c r="I342">
        <v>54</v>
      </c>
    </row>
    <row r="343" spans="4:9" x14ac:dyDescent="0.25">
      <c r="D343">
        <v>190</v>
      </c>
      <c r="E343">
        <v>51</v>
      </c>
      <c r="F343">
        <f t="shared" si="14"/>
        <v>14.127423822714682</v>
      </c>
      <c r="G343" t="str">
        <f t="shared" si="15"/>
        <v>niedowaga</v>
      </c>
      <c r="H343">
        <v>190</v>
      </c>
      <c r="I343">
        <v>51</v>
      </c>
    </row>
    <row r="344" spans="4:9" x14ac:dyDescent="0.25">
      <c r="D344">
        <v>189</v>
      </c>
      <c r="E344">
        <v>84</v>
      </c>
      <c r="F344">
        <f t="shared" si="14"/>
        <v>23.515579071134628</v>
      </c>
      <c r="G344" t="str">
        <f t="shared" si="15"/>
        <v>prawidlowa masa ciala</v>
      </c>
      <c r="H344">
        <v>189</v>
      </c>
      <c r="I344">
        <v>84</v>
      </c>
    </row>
    <row r="345" spans="4:9" x14ac:dyDescent="0.25">
      <c r="D345">
        <v>164</v>
      </c>
      <c r="E345">
        <v>96</v>
      </c>
      <c r="F345">
        <f t="shared" si="14"/>
        <v>35.693039857227838</v>
      </c>
      <c r="G345" t="str">
        <f t="shared" si="15"/>
        <v>otylosc</v>
      </c>
      <c r="H345">
        <v>164</v>
      </c>
      <c r="I345">
        <v>96</v>
      </c>
    </row>
    <row r="346" spans="4:9" x14ac:dyDescent="0.25">
      <c r="D346">
        <v>178</v>
      </c>
      <c r="E346">
        <v>108</v>
      </c>
      <c r="F346">
        <f t="shared" si="14"/>
        <v>34.086605226612804</v>
      </c>
      <c r="G346" t="str">
        <f t="shared" si="15"/>
        <v>otylosc</v>
      </c>
      <c r="H346">
        <v>178</v>
      </c>
      <c r="I346">
        <v>108</v>
      </c>
    </row>
    <row r="347" spans="4:9" x14ac:dyDescent="0.25">
      <c r="D347">
        <v>192</v>
      </c>
      <c r="E347">
        <v>109</v>
      </c>
      <c r="F347">
        <f t="shared" si="14"/>
        <v>29.568142361111111</v>
      </c>
      <c r="G347" t="str">
        <f t="shared" si="15"/>
        <v>nadwaga</v>
      </c>
      <c r="H347">
        <v>192</v>
      </c>
      <c r="I347">
        <v>109</v>
      </c>
    </row>
    <row r="348" spans="4:9" x14ac:dyDescent="0.25">
      <c r="D348">
        <v>153</v>
      </c>
      <c r="E348">
        <v>63</v>
      </c>
      <c r="F348">
        <f t="shared" si="14"/>
        <v>26.91272587466359</v>
      </c>
      <c r="G348" t="str">
        <f t="shared" si="15"/>
        <v>nadwaga</v>
      </c>
      <c r="H348">
        <v>153</v>
      </c>
      <c r="I348">
        <v>63</v>
      </c>
    </row>
    <row r="349" spans="4:9" x14ac:dyDescent="0.25">
      <c r="D349">
        <v>160</v>
      </c>
      <c r="E349">
        <v>36</v>
      </c>
      <c r="F349">
        <f t="shared" si="14"/>
        <v>14.0625</v>
      </c>
      <c r="G349" t="str">
        <f t="shared" si="15"/>
        <v>niedowaga</v>
      </c>
      <c r="H349">
        <v>160</v>
      </c>
      <c r="I349">
        <v>36</v>
      </c>
    </row>
    <row r="350" spans="4:9" x14ac:dyDescent="0.25">
      <c r="D350">
        <v>150</v>
      </c>
      <c r="E350">
        <v>66</v>
      </c>
      <c r="F350">
        <f t="shared" si="14"/>
        <v>29.333333333333332</v>
      </c>
      <c r="G350" t="str">
        <f t="shared" si="15"/>
        <v>nadwaga</v>
      </c>
      <c r="H350">
        <v>150</v>
      </c>
      <c r="I350">
        <v>66</v>
      </c>
    </row>
    <row r="351" spans="4:9" x14ac:dyDescent="0.25">
      <c r="D351">
        <v>181</v>
      </c>
      <c r="E351">
        <v>108</v>
      </c>
      <c r="F351">
        <f t="shared" si="14"/>
        <v>32.966026678062327</v>
      </c>
      <c r="G351" t="str">
        <f t="shared" si="15"/>
        <v>otylosc</v>
      </c>
      <c r="H351">
        <v>181</v>
      </c>
      <c r="I351">
        <v>108</v>
      </c>
    </row>
    <row r="352" spans="4:9" x14ac:dyDescent="0.25">
      <c r="D352">
        <v>193</v>
      </c>
      <c r="E352">
        <v>99</v>
      </c>
      <c r="F352">
        <f t="shared" si="14"/>
        <v>26.577894708582782</v>
      </c>
      <c r="G352" t="str">
        <f t="shared" si="15"/>
        <v>nadwaga</v>
      </c>
      <c r="H352">
        <v>193</v>
      </c>
      <c r="I352">
        <v>99</v>
      </c>
    </row>
    <row r="353" spans="4:9" x14ac:dyDescent="0.25">
      <c r="D353">
        <v>194</v>
      </c>
      <c r="E353">
        <v>88</v>
      </c>
      <c r="F353">
        <f t="shared" si="14"/>
        <v>23.381868423849504</v>
      </c>
      <c r="G353" t="str">
        <f t="shared" si="15"/>
        <v>prawidlowa masa ciala</v>
      </c>
      <c r="H353">
        <v>194</v>
      </c>
      <c r="I353">
        <v>88</v>
      </c>
    </row>
    <row r="354" spans="4:9" x14ac:dyDescent="0.25">
      <c r="D354">
        <v>165</v>
      </c>
      <c r="E354">
        <v>73</v>
      </c>
      <c r="F354">
        <f t="shared" si="14"/>
        <v>26.813590449954084</v>
      </c>
      <c r="G354" t="str">
        <f t="shared" si="15"/>
        <v>nadwaga</v>
      </c>
      <c r="H354">
        <v>165</v>
      </c>
      <c r="I354">
        <v>73</v>
      </c>
    </row>
    <row r="355" spans="4:9" x14ac:dyDescent="0.25">
      <c r="D355">
        <v>185</v>
      </c>
      <c r="E355">
        <v>120</v>
      </c>
      <c r="F355">
        <f t="shared" si="14"/>
        <v>35.06208911614317</v>
      </c>
      <c r="G355" t="str">
        <f t="shared" si="15"/>
        <v>otylosc</v>
      </c>
      <c r="H355">
        <v>185</v>
      </c>
      <c r="I355">
        <v>120</v>
      </c>
    </row>
    <row r="356" spans="4:9" x14ac:dyDescent="0.25">
      <c r="D356">
        <v>175</v>
      </c>
      <c r="E356">
        <v>101</v>
      </c>
      <c r="F356">
        <f t="shared" si="14"/>
        <v>32.979591836734691</v>
      </c>
      <c r="G356" t="str">
        <f t="shared" si="15"/>
        <v>otylosc</v>
      </c>
      <c r="H356">
        <v>175</v>
      </c>
      <c r="I356">
        <v>101</v>
      </c>
    </row>
    <row r="357" spans="4:9" x14ac:dyDescent="0.25">
      <c r="D357">
        <v>189</v>
      </c>
      <c r="E357">
        <v>97</v>
      </c>
      <c r="F357">
        <f t="shared" si="14"/>
        <v>27.154894879762605</v>
      </c>
      <c r="G357" t="str">
        <f t="shared" si="15"/>
        <v>nadwaga</v>
      </c>
      <c r="H357">
        <v>189</v>
      </c>
      <c r="I357">
        <v>97</v>
      </c>
    </row>
    <row r="358" spans="4:9" x14ac:dyDescent="0.25">
      <c r="D358">
        <v>175</v>
      </c>
      <c r="E358">
        <v>62</v>
      </c>
      <c r="F358">
        <f t="shared" si="14"/>
        <v>20.244897959183675</v>
      </c>
      <c r="G358" t="str">
        <f t="shared" si="15"/>
        <v>prawidlowa masa ciala</v>
      </c>
      <c r="H358">
        <v>175</v>
      </c>
      <c r="I358">
        <v>62</v>
      </c>
    </row>
    <row r="359" spans="4:9" x14ac:dyDescent="0.25">
      <c r="D359">
        <v>183</v>
      </c>
      <c r="E359">
        <v>65</v>
      </c>
      <c r="F359">
        <f t="shared" si="14"/>
        <v>19.409358296754156</v>
      </c>
      <c r="G359" t="str">
        <f t="shared" si="15"/>
        <v>prawidlowa masa ciala</v>
      </c>
      <c r="H359">
        <v>183</v>
      </c>
      <c r="I359">
        <v>65</v>
      </c>
    </row>
    <row r="360" spans="4:9" x14ac:dyDescent="0.25">
      <c r="D360">
        <v>194</v>
      </c>
      <c r="E360">
        <v>115</v>
      </c>
      <c r="F360">
        <f t="shared" si="14"/>
        <v>30.555850781166967</v>
      </c>
      <c r="G360" t="str">
        <f t="shared" si="15"/>
        <v>otylosc</v>
      </c>
      <c r="H360">
        <v>194</v>
      </c>
      <c r="I360">
        <v>115</v>
      </c>
    </row>
    <row r="361" spans="4:9" x14ac:dyDescent="0.25">
      <c r="D361">
        <v>182</v>
      </c>
      <c r="E361">
        <v>91</v>
      </c>
      <c r="F361">
        <f t="shared" si="14"/>
        <v>27.472527472527471</v>
      </c>
      <c r="G361" t="str">
        <f t="shared" si="15"/>
        <v>nadwaga</v>
      </c>
      <c r="H361">
        <v>182</v>
      </c>
      <c r="I361">
        <v>91</v>
      </c>
    </row>
    <row r="362" spans="4:9" x14ac:dyDescent="0.25">
      <c r="D362">
        <v>161</v>
      </c>
      <c r="E362">
        <v>86</v>
      </c>
      <c r="F362">
        <f t="shared" si="14"/>
        <v>33.177732340573279</v>
      </c>
      <c r="G362" t="str">
        <f t="shared" si="15"/>
        <v>otylosc</v>
      </c>
      <c r="H362">
        <v>161</v>
      </c>
      <c r="I362">
        <v>86</v>
      </c>
    </row>
    <row r="363" spans="4:9" x14ac:dyDescent="0.25">
      <c r="D363">
        <v>174</v>
      </c>
      <c r="E363">
        <v>94</v>
      </c>
      <c r="F363">
        <f t="shared" si="14"/>
        <v>31.047694543532831</v>
      </c>
      <c r="G363" t="str">
        <f t="shared" si="15"/>
        <v>otylosc</v>
      </c>
      <c r="H363">
        <v>174</v>
      </c>
      <c r="I363">
        <v>94</v>
      </c>
    </row>
    <row r="364" spans="4:9" x14ac:dyDescent="0.25">
      <c r="D364">
        <v>162</v>
      </c>
      <c r="E364">
        <v>109</v>
      </c>
      <c r="F364">
        <f t="shared" si="14"/>
        <v>41.533302850175275</v>
      </c>
      <c r="G364" t="str">
        <f t="shared" si="15"/>
        <v>duza otylosc</v>
      </c>
      <c r="H364">
        <v>162</v>
      </c>
      <c r="I364">
        <v>109</v>
      </c>
    </row>
    <row r="365" spans="4:9" x14ac:dyDescent="0.25">
      <c r="D365">
        <v>153</v>
      </c>
      <c r="E365">
        <v>78</v>
      </c>
      <c r="F365">
        <f t="shared" si="14"/>
        <v>33.320517749583495</v>
      </c>
      <c r="G365" t="str">
        <f t="shared" si="15"/>
        <v>otylosc</v>
      </c>
      <c r="H365">
        <v>153</v>
      </c>
      <c r="I365">
        <v>78</v>
      </c>
    </row>
    <row r="366" spans="4:9" x14ac:dyDescent="0.25">
      <c r="D366">
        <v>175</v>
      </c>
      <c r="E366">
        <v>116</v>
      </c>
      <c r="F366">
        <f t="shared" si="14"/>
        <v>37.877551020408163</v>
      </c>
      <c r="G366" t="str">
        <f t="shared" si="15"/>
        <v>otylosc</v>
      </c>
      <c r="H366">
        <v>175</v>
      </c>
      <c r="I366">
        <v>116</v>
      </c>
    </row>
    <row r="367" spans="4:9" x14ac:dyDescent="0.25">
      <c r="D367">
        <v>183</v>
      </c>
      <c r="E367">
        <v>101</v>
      </c>
      <c r="F367">
        <f t="shared" si="14"/>
        <v>30.159156738033385</v>
      </c>
      <c r="G367" t="str">
        <f t="shared" si="15"/>
        <v>otylosc</v>
      </c>
      <c r="H367">
        <v>183</v>
      </c>
      <c r="I367">
        <v>101</v>
      </c>
    </row>
    <row r="368" spans="4:9" x14ac:dyDescent="0.25">
      <c r="D368">
        <v>163</v>
      </c>
      <c r="E368">
        <v>50</v>
      </c>
      <c r="F368">
        <f t="shared" si="14"/>
        <v>18.818924310286427</v>
      </c>
      <c r="G368" t="str">
        <f t="shared" si="15"/>
        <v>prawidlowa masa ciala</v>
      </c>
      <c r="H368">
        <v>163</v>
      </c>
      <c r="I368">
        <v>50</v>
      </c>
    </row>
    <row r="369" spans="4:9" x14ac:dyDescent="0.25">
      <c r="D369">
        <v>191</v>
      </c>
      <c r="E369">
        <v>69</v>
      </c>
      <c r="F369">
        <f t="shared" si="14"/>
        <v>18.913955209561141</v>
      </c>
      <c r="G369" t="str">
        <f t="shared" si="15"/>
        <v>prawidlowa masa ciala</v>
      </c>
      <c r="H369">
        <v>191</v>
      </c>
      <c r="I369">
        <v>69</v>
      </c>
    </row>
    <row r="370" spans="4:9" x14ac:dyDescent="0.25">
      <c r="D370">
        <v>183</v>
      </c>
      <c r="E370">
        <v>93</v>
      </c>
      <c r="F370">
        <f t="shared" si="14"/>
        <v>27.770312639971333</v>
      </c>
      <c r="G370" t="str">
        <f t="shared" si="15"/>
        <v>nadwaga</v>
      </c>
      <c r="H370">
        <v>183</v>
      </c>
      <c r="I370">
        <v>93</v>
      </c>
    </row>
    <row r="371" spans="4:9" x14ac:dyDescent="0.25">
      <c r="D371">
        <v>158</v>
      </c>
      <c r="E371">
        <v>53</v>
      </c>
      <c r="F371">
        <f t="shared" si="14"/>
        <v>21.230572023714149</v>
      </c>
      <c r="G371" t="str">
        <f t="shared" si="15"/>
        <v>prawidlowa masa ciala</v>
      </c>
      <c r="H371">
        <v>158</v>
      </c>
      <c r="I371">
        <v>53</v>
      </c>
    </row>
    <row r="372" spans="4:9" x14ac:dyDescent="0.25">
      <c r="D372">
        <v>168</v>
      </c>
      <c r="E372">
        <v>57</v>
      </c>
      <c r="F372">
        <f t="shared" si="14"/>
        <v>20.195578231292515</v>
      </c>
      <c r="G372" t="str">
        <f t="shared" si="15"/>
        <v>prawidlowa masa ciala</v>
      </c>
      <c r="H372">
        <v>168</v>
      </c>
      <c r="I372">
        <v>57</v>
      </c>
    </row>
    <row r="373" spans="4:9" x14ac:dyDescent="0.25">
      <c r="D373">
        <v>150</v>
      </c>
      <c r="E373">
        <v>63</v>
      </c>
      <c r="F373">
        <f t="shared" si="14"/>
        <v>28</v>
      </c>
      <c r="G373" t="str">
        <f t="shared" si="15"/>
        <v>nadwaga</v>
      </c>
      <c r="H373">
        <v>150</v>
      </c>
      <c r="I373">
        <v>63</v>
      </c>
    </row>
    <row r="374" spans="4:9" x14ac:dyDescent="0.25">
      <c r="D374">
        <v>177</v>
      </c>
      <c r="E374">
        <v>66</v>
      </c>
      <c r="F374">
        <f t="shared" si="14"/>
        <v>21.066743273005841</v>
      </c>
      <c r="G374" t="str">
        <f t="shared" si="15"/>
        <v>prawidlowa masa ciala</v>
      </c>
      <c r="H374">
        <v>177</v>
      </c>
      <c r="I374">
        <v>66</v>
      </c>
    </row>
    <row r="375" spans="4:9" x14ac:dyDescent="0.25">
      <c r="D375">
        <v>165</v>
      </c>
      <c r="E375">
        <v>76</v>
      </c>
      <c r="F375">
        <f t="shared" si="14"/>
        <v>27.915518824609734</v>
      </c>
      <c r="G375" t="str">
        <f t="shared" si="15"/>
        <v>nadwaga</v>
      </c>
      <c r="H375">
        <v>165</v>
      </c>
      <c r="I375">
        <v>76</v>
      </c>
    </row>
    <row r="376" spans="4:9" x14ac:dyDescent="0.25">
      <c r="D376">
        <v>171</v>
      </c>
      <c r="E376">
        <v>106</v>
      </c>
      <c r="F376">
        <f t="shared" si="14"/>
        <v>36.250470230156289</v>
      </c>
      <c r="G376" t="str">
        <f t="shared" si="15"/>
        <v>otylosc</v>
      </c>
      <c r="H376">
        <v>171</v>
      </c>
      <c r="I376">
        <v>106</v>
      </c>
    </row>
    <row r="377" spans="4:9" x14ac:dyDescent="0.25">
      <c r="D377">
        <v>196</v>
      </c>
      <c r="E377">
        <v>52</v>
      </c>
      <c r="F377">
        <f t="shared" si="14"/>
        <v>13.536026655560184</v>
      </c>
      <c r="G377" t="str">
        <f t="shared" si="15"/>
        <v>niedowaga</v>
      </c>
      <c r="H377">
        <v>196</v>
      </c>
      <c r="I377">
        <v>52</v>
      </c>
    </row>
    <row r="378" spans="4:9" x14ac:dyDescent="0.25">
      <c r="D378">
        <v>159</v>
      </c>
      <c r="E378">
        <v>60</v>
      </c>
      <c r="F378">
        <f t="shared" si="14"/>
        <v>23.733238400379729</v>
      </c>
      <c r="G378" t="str">
        <f t="shared" si="15"/>
        <v>prawidlowa masa ciala</v>
      </c>
      <c r="H378">
        <v>159</v>
      </c>
      <c r="I378">
        <v>60</v>
      </c>
    </row>
    <row r="379" spans="4:9" x14ac:dyDescent="0.25">
      <c r="D379">
        <v>162</v>
      </c>
      <c r="E379">
        <v>105</v>
      </c>
      <c r="F379">
        <f t="shared" si="14"/>
        <v>40.009144947416551</v>
      </c>
      <c r="G379" t="str">
        <f t="shared" si="15"/>
        <v>duza otylosc</v>
      </c>
      <c r="H379">
        <v>162</v>
      </c>
      <c r="I379">
        <v>105</v>
      </c>
    </row>
    <row r="380" spans="4:9" x14ac:dyDescent="0.25">
      <c r="D380">
        <v>187</v>
      </c>
      <c r="E380">
        <v>90</v>
      </c>
      <c r="F380">
        <f t="shared" si="14"/>
        <v>25.737081414967541</v>
      </c>
      <c r="G380" t="str">
        <f t="shared" si="15"/>
        <v>nadwaga</v>
      </c>
      <c r="H380">
        <v>187</v>
      </c>
      <c r="I380">
        <v>90</v>
      </c>
    </row>
    <row r="381" spans="4:9" x14ac:dyDescent="0.25">
      <c r="D381">
        <v>193</v>
      </c>
      <c r="E381">
        <v>84</v>
      </c>
      <c r="F381">
        <f t="shared" si="14"/>
        <v>22.550940964858118</v>
      </c>
      <c r="G381" t="str">
        <f t="shared" si="15"/>
        <v>prawidlowa masa ciala</v>
      </c>
      <c r="H381">
        <v>193</v>
      </c>
      <c r="I381">
        <v>84</v>
      </c>
    </row>
    <row r="382" spans="4:9" x14ac:dyDescent="0.25">
      <c r="D382">
        <v>183</v>
      </c>
      <c r="E382">
        <v>53</v>
      </c>
      <c r="F382">
        <f t="shared" si="14"/>
        <v>15.826092149661083</v>
      </c>
      <c r="G382" t="str">
        <f t="shared" si="15"/>
        <v>niedowaga</v>
      </c>
      <c r="H382">
        <v>183</v>
      </c>
      <c r="I382">
        <v>53</v>
      </c>
    </row>
    <row r="383" spans="4:9" x14ac:dyDescent="0.25">
      <c r="D383">
        <v>175</v>
      </c>
      <c r="E383">
        <v>66</v>
      </c>
      <c r="F383">
        <f t="shared" si="14"/>
        <v>21.551020408163264</v>
      </c>
      <c r="G383" t="str">
        <f t="shared" si="15"/>
        <v>prawidlowa masa ciala</v>
      </c>
      <c r="H383">
        <v>175</v>
      </c>
      <c r="I383">
        <v>66</v>
      </c>
    </row>
    <row r="384" spans="4:9" x14ac:dyDescent="0.25">
      <c r="D384">
        <v>168</v>
      </c>
      <c r="E384">
        <v>64</v>
      </c>
      <c r="F384">
        <f t="shared" si="14"/>
        <v>22.675736961451246</v>
      </c>
      <c r="G384" t="str">
        <f t="shared" si="15"/>
        <v>prawidlowa masa ciala</v>
      </c>
      <c r="H384">
        <v>168</v>
      </c>
      <c r="I384">
        <v>64</v>
      </c>
    </row>
    <row r="385" spans="4:9" x14ac:dyDescent="0.25">
      <c r="D385">
        <v>186</v>
      </c>
      <c r="E385">
        <v>82</v>
      </c>
      <c r="F385">
        <f t="shared" si="14"/>
        <v>23.702162099664697</v>
      </c>
      <c r="G385" t="str">
        <f t="shared" si="15"/>
        <v>prawidlowa masa ciala</v>
      </c>
      <c r="H385">
        <v>186</v>
      </c>
      <c r="I385">
        <v>82</v>
      </c>
    </row>
    <row r="386" spans="4:9" x14ac:dyDescent="0.25">
      <c r="D386">
        <v>165</v>
      </c>
      <c r="E386">
        <v>41</v>
      </c>
      <c r="F386">
        <f t="shared" si="14"/>
        <v>15.059687786960513</v>
      </c>
      <c r="G386" t="str">
        <f t="shared" si="15"/>
        <v>niedowaga</v>
      </c>
      <c r="H386">
        <v>165</v>
      </c>
      <c r="I386">
        <v>41</v>
      </c>
    </row>
    <row r="387" spans="4:9" x14ac:dyDescent="0.25">
      <c r="D387">
        <v>153</v>
      </c>
      <c r="E387">
        <v>87</v>
      </c>
      <c r="F387">
        <f t="shared" si="14"/>
        <v>37.165192874535435</v>
      </c>
      <c r="G387" t="str">
        <f t="shared" si="15"/>
        <v>otylosc</v>
      </c>
      <c r="H387">
        <v>153</v>
      </c>
      <c r="I387">
        <v>87</v>
      </c>
    </row>
    <row r="388" spans="4:9" x14ac:dyDescent="0.25">
      <c r="D388">
        <v>184</v>
      </c>
      <c r="E388">
        <v>59</v>
      </c>
      <c r="F388">
        <f t="shared" si="14"/>
        <v>17.426748582230623</v>
      </c>
      <c r="G388" t="str">
        <f t="shared" si="15"/>
        <v>niedowaga</v>
      </c>
      <c r="H388">
        <v>184</v>
      </c>
      <c r="I388">
        <v>59</v>
      </c>
    </row>
    <row r="389" spans="4:9" x14ac:dyDescent="0.25">
      <c r="D389">
        <v>166</v>
      </c>
      <c r="E389">
        <v>64</v>
      </c>
      <c r="F389">
        <f t="shared" si="14"/>
        <v>23.225431847873423</v>
      </c>
      <c r="G389" t="str">
        <f t="shared" si="15"/>
        <v>prawidlowa masa ciala</v>
      </c>
      <c r="H389">
        <v>166</v>
      </c>
      <c r="I389">
        <v>64</v>
      </c>
    </row>
    <row r="390" spans="4:9" x14ac:dyDescent="0.25">
      <c r="D390">
        <v>159</v>
      </c>
      <c r="E390">
        <v>82</v>
      </c>
      <c r="F390">
        <f t="shared" si="14"/>
        <v>32.435425813852298</v>
      </c>
      <c r="G390" t="str">
        <f t="shared" si="15"/>
        <v>otylosc</v>
      </c>
      <c r="H390">
        <v>159</v>
      </c>
      <c r="I390">
        <v>82</v>
      </c>
    </row>
    <row r="391" spans="4:9" x14ac:dyDescent="0.25">
      <c r="D391">
        <v>176</v>
      </c>
      <c r="E391">
        <v>81</v>
      </c>
      <c r="F391">
        <f t="shared" si="14"/>
        <v>26.149276859504134</v>
      </c>
      <c r="G391" t="str">
        <f t="shared" si="15"/>
        <v>nadwaga</v>
      </c>
      <c r="H391">
        <v>176</v>
      </c>
      <c r="I391">
        <v>81</v>
      </c>
    </row>
    <row r="392" spans="4:9" x14ac:dyDescent="0.25">
      <c r="D392">
        <v>170</v>
      </c>
      <c r="E392">
        <v>70</v>
      </c>
      <c r="F392">
        <f t="shared" ref="F392:F455" si="16">E392/(D392/100*D392/100)</f>
        <v>24.221453287197232</v>
      </c>
      <c r="G392" t="str">
        <f t="shared" ref="G392:G455" si="17">IF(F392&lt;F$1,D$1,IF(AND(F392&gt;=E$2,F392&lt;F$2),D$2,IF(AND(F392&gt;=E$3,F392&lt;F$3),D$3,IF(F392&gt;E$5,D$5,D$4))))</f>
        <v>prawidlowa masa ciala</v>
      </c>
      <c r="H392">
        <v>170</v>
      </c>
      <c r="I392">
        <v>70</v>
      </c>
    </row>
    <row r="393" spans="4:9" x14ac:dyDescent="0.25">
      <c r="D393">
        <v>181</v>
      </c>
      <c r="E393">
        <v>99</v>
      </c>
      <c r="F393">
        <f t="shared" si="16"/>
        <v>30.218857788223804</v>
      </c>
      <c r="G393" t="str">
        <f t="shared" si="17"/>
        <v>otylosc</v>
      </c>
      <c r="H393">
        <v>181</v>
      </c>
      <c r="I393">
        <v>99</v>
      </c>
    </row>
    <row r="394" spans="4:9" x14ac:dyDescent="0.25">
      <c r="D394">
        <v>153</v>
      </c>
      <c r="E394">
        <v>71</v>
      </c>
      <c r="F394">
        <f t="shared" si="16"/>
        <v>30.330214874620872</v>
      </c>
      <c r="G394" t="str">
        <f t="shared" si="17"/>
        <v>otylosc</v>
      </c>
      <c r="H394">
        <v>153</v>
      </c>
      <c r="I394">
        <v>71</v>
      </c>
    </row>
    <row r="395" spans="4:9" x14ac:dyDescent="0.25">
      <c r="D395">
        <v>194</v>
      </c>
      <c r="E395">
        <v>92</v>
      </c>
      <c r="F395">
        <f t="shared" si="16"/>
        <v>24.444680624933572</v>
      </c>
      <c r="G395" t="str">
        <f t="shared" si="17"/>
        <v>prawidlowa masa ciala</v>
      </c>
      <c r="H395">
        <v>194</v>
      </c>
      <c r="I395">
        <v>92</v>
      </c>
    </row>
    <row r="396" spans="4:9" x14ac:dyDescent="0.25">
      <c r="D396">
        <v>183</v>
      </c>
      <c r="E396">
        <v>63</v>
      </c>
      <c r="F396">
        <f t="shared" si="16"/>
        <v>18.812147272238647</v>
      </c>
      <c r="G396" t="str">
        <f t="shared" si="17"/>
        <v>prawidlowa masa ciala</v>
      </c>
      <c r="H396">
        <v>183</v>
      </c>
      <c r="I396">
        <v>63</v>
      </c>
    </row>
    <row r="397" spans="4:9" x14ac:dyDescent="0.25">
      <c r="D397">
        <v>186</v>
      </c>
      <c r="E397">
        <v>59</v>
      </c>
      <c r="F397">
        <f t="shared" si="16"/>
        <v>17.053994681466062</v>
      </c>
      <c r="G397" t="str">
        <f t="shared" si="17"/>
        <v>niedowaga</v>
      </c>
      <c r="H397">
        <v>186</v>
      </c>
      <c r="I397">
        <v>59</v>
      </c>
    </row>
    <row r="398" spans="4:9" x14ac:dyDescent="0.25">
      <c r="D398">
        <v>169</v>
      </c>
      <c r="E398">
        <v>52</v>
      </c>
      <c r="F398">
        <f t="shared" si="16"/>
        <v>18.206645425580337</v>
      </c>
      <c r="G398" t="str">
        <f t="shared" si="17"/>
        <v>niedowaga</v>
      </c>
      <c r="H398">
        <v>169</v>
      </c>
      <c r="I398">
        <v>52</v>
      </c>
    </row>
    <row r="399" spans="4:9" x14ac:dyDescent="0.25">
      <c r="D399">
        <v>160</v>
      </c>
      <c r="E399">
        <v>76</v>
      </c>
      <c r="F399">
        <f t="shared" si="16"/>
        <v>29.6875</v>
      </c>
      <c r="G399" t="str">
        <f t="shared" si="17"/>
        <v>nadwaga</v>
      </c>
      <c r="H399">
        <v>160</v>
      </c>
      <c r="I399">
        <v>76</v>
      </c>
    </row>
    <row r="400" spans="4:9" x14ac:dyDescent="0.25">
      <c r="D400">
        <v>190</v>
      </c>
      <c r="E400">
        <v>138</v>
      </c>
      <c r="F400">
        <f t="shared" si="16"/>
        <v>38.227146814404435</v>
      </c>
      <c r="G400" t="str">
        <f t="shared" si="17"/>
        <v>otylosc</v>
      </c>
      <c r="H400">
        <v>190</v>
      </c>
      <c r="I400">
        <v>138</v>
      </c>
    </row>
    <row r="401" spans="4:9" x14ac:dyDescent="0.25">
      <c r="D401">
        <v>185</v>
      </c>
      <c r="E401">
        <v>108</v>
      </c>
      <c r="F401">
        <f t="shared" si="16"/>
        <v>31.555880204528854</v>
      </c>
      <c r="G401" t="str">
        <f t="shared" si="17"/>
        <v>otylosc</v>
      </c>
      <c r="H401">
        <v>185</v>
      </c>
      <c r="I401">
        <v>108</v>
      </c>
    </row>
    <row r="402" spans="4:9" x14ac:dyDescent="0.25">
      <c r="D402">
        <v>193</v>
      </c>
      <c r="E402">
        <v>92</v>
      </c>
      <c r="F402">
        <f t="shared" si="16"/>
        <v>24.69864962817794</v>
      </c>
      <c r="G402" t="str">
        <f t="shared" si="17"/>
        <v>prawidlowa masa ciala</v>
      </c>
      <c r="H402">
        <v>193</v>
      </c>
      <c r="I402">
        <v>92</v>
      </c>
    </row>
    <row r="403" spans="4:9" x14ac:dyDescent="0.25">
      <c r="D403">
        <v>157</v>
      </c>
      <c r="E403">
        <v>62</v>
      </c>
      <c r="F403">
        <f t="shared" si="16"/>
        <v>25.153150229218223</v>
      </c>
      <c r="G403" t="str">
        <f t="shared" si="17"/>
        <v>nadwaga</v>
      </c>
      <c r="H403">
        <v>157</v>
      </c>
      <c r="I403">
        <v>62</v>
      </c>
    </row>
    <row r="404" spans="4:9" x14ac:dyDescent="0.25">
      <c r="D404">
        <v>199</v>
      </c>
      <c r="E404">
        <v>101</v>
      </c>
      <c r="F404">
        <f t="shared" si="16"/>
        <v>25.504406454382465</v>
      </c>
      <c r="G404" t="str">
        <f t="shared" si="17"/>
        <v>nadwaga</v>
      </c>
      <c r="H404">
        <v>199</v>
      </c>
      <c r="I404">
        <v>101</v>
      </c>
    </row>
    <row r="405" spans="4:9" x14ac:dyDescent="0.25">
      <c r="D405">
        <v>161</v>
      </c>
      <c r="E405">
        <v>71</v>
      </c>
      <c r="F405">
        <f t="shared" si="16"/>
        <v>27.390918560240728</v>
      </c>
      <c r="G405" t="str">
        <f t="shared" si="17"/>
        <v>nadwaga</v>
      </c>
      <c r="H405">
        <v>161</v>
      </c>
      <c r="I405">
        <v>71</v>
      </c>
    </row>
    <row r="406" spans="4:9" x14ac:dyDescent="0.25">
      <c r="D406">
        <v>157</v>
      </c>
      <c r="E406">
        <v>57</v>
      </c>
      <c r="F406">
        <f t="shared" si="16"/>
        <v>23.124670372023203</v>
      </c>
      <c r="G406" t="str">
        <f t="shared" si="17"/>
        <v>prawidlowa masa ciala</v>
      </c>
      <c r="H406">
        <v>157</v>
      </c>
      <c r="I406">
        <v>57</v>
      </c>
    </row>
    <row r="407" spans="4:9" x14ac:dyDescent="0.25">
      <c r="D407">
        <v>157</v>
      </c>
      <c r="E407">
        <v>71</v>
      </c>
      <c r="F407">
        <f t="shared" si="16"/>
        <v>28.804413972169254</v>
      </c>
      <c r="G407" t="str">
        <f t="shared" si="17"/>
        <v>nadwaga</v>
      </c>
      <c r="H407">
        <v>157</v>
      </c>
      <c r="I407">
        <v>71</v>
      </c>
    </row>
    <row r="408" spans="4:9" x14ac:dyDescent="0.25">
      <c r="D408">
        <v>177</v>
      </c>
      <c r="E408">
        <v>92</v>
      </c>
      <c r="F408">
        <f t="shared" si="16"/>
        <v>29.365763350250564</v>
      </c>
      <c r="G408" t="str">
        <f t="shared" si="17"/>
        <v>nadwaga</v>
      </c>
      <c r="H408">
        <v>177</v>
      </c>
      <c r="I408">
        <v>92</v>
      </c>
    </row>
    <row r="409" spans="4:9" x14ac:dyDescent="0.25">
      <c r="D409">
        <v>198</v>
      </c>
      <c r="E409">
        <v>98</v>
      </c>
      <c r="F409">
        <f t="shared" si="16"/>
        <v>24.997449239873479</v>
      </c>
      <c r="G409" t="str">
        <f t="shared" si="17"/>
        <v>prawidlowa masa ciala</v>
      </c>
      <c r="H409">
        <v>198</v>
      </c>
      <c r="I409">
        <v>98</v>
      </c>
    </row>
    <row r="410" spans="4:9" x14ac:dyDescent="0.25">
      <c r="D410">
        <v>151</v>
      </c>
      <c r="E410">
        <v>64</v>
      </c>
      <c r="F410">
        <f t="shared" si="16"/>
        <v>28.068944344546292</v>
      </c>
      <c r="G410" t="str">
        <f t="shared" si="17"/>
        <v>nadwaga</v>
      </c>
      <c r="H410">
        <v>151</v>
      </c>
      <c r="I410">
        <v>64</v>
      </c>
    </row>
    <row r="411" spans="4:9" x14ac:dyDescent="0.25">
      <c r="D411">
        <v>181</v>
      </c>
      <c r="E411">
        <v>106</v>
      </c>
      <c r="F411">
        <f t="shared" si="16"/>
        <v>32.355544702542659</v>
      </c>
      <c r="G411" t="str">
        <f t="shared" si="17"/>
        <v>otylosc</v>
      </c>
      <c r="H411">
        <v>181</v>
      </c>
      <c r="I411">
        <v>106</v>
      </c>
    </row>
    <row r="412" spans="4:9" x14ac:dyDescent="0.25">
      <c r="D412">
        <v>171</v>
      </c>
      <c r="E412">
        <v>66</v>
      </c>
      <c r="F412">
        <f t="shared" si="16"/>
        <v>22.571047501795427</v>
      </c>
      <c r="G412" t="str">
        <f t="shared" si="17"/>
        <v>prawidlowa masa ciala</v>
      </c>
      <c r="H412">
        <v>171</v>
      </c>
      <c r="I412">
        <v>66</v>
      </c>
    </row>
    <row r="413" spans="4:9" x14ac:dyDescent="0.25">
      <c r="D413">
        <v>198</v>
      </c>
      <c r="E413">
        <v>56</v>
      </c>
      <c r="F413">
        <f t="shared" si="16"/>
        <v>14.284256708499132</v>
      </c>
      <c r="G413" t="str">
        <f t="shared" si="17"/>
        <v>niedowaga</v>
      </c>
      <c r="H413">
        <v>198</v>
      </c>
      <c r="I413">
        <v>56</v>
      </c>
    </row>
    <row r="414" spans="4:9" x14ac:dyDescent="0.25">
      <c r="D414">
        <v>184</v>
      </c>
      <c r="E414">
        <v>73</v>
      </c>
      <c r="F414">
        <f t="shared" si="16"/>
        <v>21.561909262759922</v>
      </c>
      <c r="G414" t="str">
        <f t="shared" si="17"/>
        <v>prawidlowa masa ciala</v>
      </c>
      <c r="H414">
        <v>184</v>
      </c>
      <c r="I414">
        <v>73</v>
      </c>
    </row>
    <row r="415" spans="4:9" x14ac:dyDescent="0.25">
      <c r="D415">
        <v>192</v>
      </c>
      <c r="E415">
        <v>78</v>
      </c>
      <c r="F415">
        <f t="shared" si="16"/>
        <v>21.158854166666668</v>
      </c>
      <c r="G415" t="str">
        <f t="shared" si="17"/>
        <v>prawidlowa masa ciala</v>
      </c>
      <c r="H415">
        <v>192</v>
      </c>
      <c r="I415">
        <v>78</v>
      </c>
    </row>
    <row r="416" spans="4:9" x14ac:dyDescent="0.25">
      <c r="D416">
        <v>199</v>
      </c>
      <c r="E416">
        <v>65</v>
      </c>
      <c r="F416">
        <f t="shared" si="16"/>
        <v>16.413726926087726</v>
      </c>
      <c r="G416" t="str">
        <f t="shared" si="17"/>
        <v>niedowaga</v>
      </c>
      <c r="H416">
        <v>199</v>
      </c>
      <c r="I416">
        <v>65</v>
      </c>
    </row>
    <row r="417" spans="4:9" x14ac:dyDescent="0.25">
      <c r="D417">
        <v>178</v>
      </c>
      <c r="E417">
        <v>93</v>
      </c>
      <c r="F417">
        <f t="shared" si="16"/>
        <v>29.352354500694357</v>
      </c>
      <c r="G417" t="str">
        <f t="shared" si="17"/>
        <v>nadwaga</v>
      </c>
      <c r="H417">
        <v>178</v>
      </c>
      <c r="I417">
        <v>93</v>
      </c>
    </row>
    <row r="418" spans="4:9" x14ac:dyDescent="0.25">
      <c r="D418">
        <v>178</v>
      </c>
      <c r="E418">
        <v>88</v>
      </c>
      <c r="F418">
        <f t="shared" si="16"/>
        <v>27.774270925388208</v>
      </c>
      <c r="G418" t="str">
        <f t="shared" si="17"/>
        <v>nadwaga</v>
      </c>
      <c r="H418">
        <v>178</v>
      </c>
      <c r="I418">
        <v>88</v>
      </c>
    </row>
    <row r="419" spans="4:9" x14ac:dyDescent="0.25">
      <c r="D419">
        <v>181</v>
      </c>
      <c r="E419">
        <v>81</v>
      </c>
      <c r="F419">
        <f t="shared" si="16"/>
        <v>24.724520008546747</v>
      </c>
      <c r="G419" t="str">
        <f t="shared" si="17"/>
        <v>prawidlowa masa ciala</v>
      </c>
      <c r="H419">
        <v>181</v>
      </c>
      <c r="I419">
        <v>81</v>
      </c>
    </row>
    <row r="420" spans="4:9" x14ac:dyDescent="0.25">
      <c r="D420">
        <v>153</v>
      </c>
      <c r="E420">
        <v>79</v>
      </c>
      <c r="F420">
        <f t="shared" si="16"/>
        <v>33.747703874578157</v>
      </c>
      <c r="G420" t="str">
        <f t="shared" si="17"/>
        <v>otylosc</v>
      </c>
      <c r="H420">
        <v>153</v>
      </c>
      <c r="I420">
        <v>79</v>
      </c>
    </row>
    <row r="421" spans="4:9" x14ac:dyDescent="0.25">
      <c r="D421">
        <v>168</v>
      </c>
      <c r="E421">
        <v>52</v>
      </c>
      <c r="F421">
        <f t="shared" si="16"/>
        <v>18.424036281179138</v>
      </c>
      <c r="G421" t="str">
        <f t="shared" si="17"/>
        <v>niedowaga</v>
      </c>
      <c r="H421">
        <v>168</v>
      </c>
      <c r="I421">
        <v>52</v>
      </c>
    </row>
    <row r="422" spans="4:9" x14ac:dyDescent="0.25">
      <c r="D422">
        <v>161</v>
      </c>
      <c r="E422">
        <v>49</v>
      </c>
      <c r="F422">
        <f t="shared" si="16"/>
        <v>18.903591682419659</v>
      </c>
      <c r="G422" t="str">
        <f t="shared" si="17"/>
        <v>prawidlowa masa ciala</v>
      </c>
      <c r="H422">
        <v>161</v>
      </c>
      <c r="I422">
        <v>49</v>
      </c>
    </row>
    <row r="423" spans="4:9" x14ac:dyDescent="0.25">
      <c r="D423">
        <v>196</v>
      </c>
      <c r="E423">
        <v>61</v>
      </c>
      <c r="F423">
        <f t="shared" si="16"/>
        <v>15.878800499791755</v>
      </c>
      <c r="G423" t="str">
        <f t="shared" si="17"/>
        <v>niedowaga</v>
      </c>
      <c r="H423">
        <v>196</v>
      </c>
      <c r="I423">
        <v>61</v>
      </c>
    </row>
    <row r="424" spans="4:9" x14ac:dyDescent="0.25">
      <c r="D424">
        <v>174</v>
      </c>
      <c r="E424">
        <v>55</v>
      </c>
      <c r="F424">
        <f t="shared" si="16"/>
        <v>18.166204254194742</v>
      </c>
      <c r="G424" t="str">
        <f t="shared" si="17"/>
        <v>niedowaga</v>
      </c>
      <c r="H424">
        <v>174</v>
      </c>
      <c r="I424">
        <v>55</v>
      </c>
    </row>
    <row r="425" spans="4:9" x14ac:dyDescent="0.25">
      <c r="D425">
        <v>195</v>
      </c>
      <c r="E425">
        <v>101</v>
      </c>
      <c r="F425">
        <f t="shared" si="16"/>
        <v>26.561472715318867</v>
      </c>
      <c r="G425" t="str">
        <f t="shared" si="17"/>
        <v>nadwaga</v>
      </c>
      <c r="H425">
        <v>195</v>
      </c>
      <c r="I425">
        <v>101</v>
      </c>
    </row>
    <row r="426" spans="4:9" x14ac:dyDescent="0.25">
      <c r="D426">
        <v>191</v>
      </c>
      <c r="E426">
        <v>112</v>
      </c>
      <c r="F426">
        <f t="shared" si="16"/>
        <v>30.700912803925331</v>
      </c>
      <c r="G426" t="str">
        <f t="shared" si="17"/>
        <v>otylosc</v>
      </c>
      <c r="H426">
        <v>191</v>
      </c>
      <c r="I426">
        <v>112</v>
      </c>
    </row>
    <row r="427" spans="4:9" x14ac:dyDescent="0.25">
      <c r="D427">
        <v>158</v>
      </c>
      <c r="E427">
        <v>91</v>
      </c>
      <c r="F427">
        <f t="shared" si="16"/>
        <v>36.452491587886556</v>
      </c>
      <c r="G427" t="str">
        <f t="shared" si="17"/>
        <v>otylosc</v>
      </c>
      <c r="H427">
        <v>158</v>
      </c>
      <c r="I427">
        <v>91</v>
      </c>
    </row>
    <row r="428" spans="4:9" x14ac:dyDescent="0.25">
      <c r="D428">
        <v>189</v>
      </c>
      <c r="E428">
        <v>102</v>
      </c>
      <c r="F428">
        <f t="shared" si="16"/>
        <v>28.554631729234906</v>
      </c>
      <c r="G428" t="str">
        <f t="shared" si="17"/>
        <v>nadwaga</v>
      </c>
      <c r="H428">
        <v>189</v>
      </c>
      <c r="I428">
        <v>102</v>
      </c>
    </row>
    <row r="429" spans="4:9" x14ac:dyDescent="0.25">
      <c r="D429">
        <v>157</v>
      </c>
      <c r="E429">
        <v>53</v>
      </c>
      <c r="F429">
        <f t="shared" si="16"/>
        <v>21.501886486267189</v>
      </c>
      <c r="G429" t="str">
        <f t="shared" si="17"/>
        <v>prawidlowa masa ciala</v>
      </c>
      <c r="H429">
        <v>157</v>
      </c>
      <c r="I429">
        <v>53</v>
      </c>
    </row>
    <row r="430" spans="4:9" x14ac:dyDescent="0.25">
      <c r="D430">
        <v>183</v>
      </c>
      <c r="E430">
        <v>76</v>
      </c>
      <c r="F430">
        <f t="shared" si="16"/>
        <v>22.694018931589476</v>
      </c>
      <c r="G430" t="str">
        <f t="shared" si="17"/>
        <v>prawidlowa masa ciala</v>
      </c>
      <c r="H430">
        <v>183</v>
      </c>
      <c r="I430">
        <v>76</v>
      </c>
    </row>
    <row r="431" spans="4:9" x14ac:dyDescent="0.25">
      <c r="D431">
        <v>168</v>
      </c>
      <c r="E431">
        <v>86</v>
      </c>
      <c r="F431">
        <f t="shared" si="16"/>
        <v>30.470521541950113</v>
      </c>
      <c r="G431" t="str">
        <f t="shared" si="17"/>
        <v>otylosc</v>
      </c>
      <c r="H431">
        <v>168</v>
      </c>
      <c r="I431">
        <v>86</v>
      </c>
    </row>
    <row r="432" spans="4:9" x14ac:dyDescent="0.25">
      <c r="D432">
        <v>160</v>
      </c>
      <c r="E432">
        <v>62</v>
      </c>
      <c r="F432">
        <f t="shared" si="16"/>
        <v>24.21875</v>
      </c>
      <c r="G432" t="str">
        <f t="shared" si="17"/>
        <v>prawidlowa masa ciala</v>
      </c>
      <c r="H432">
        <v>160</v>
      </c>
      <c r="I432">
        <v>62</v>
      </c>
    </row>
    <row r="433" spans="4:9" x14ac:dyDescent="0.25">
      <c r="D433">
        <v>193</v>
      </c>
      <c r="E433">
        <v>74</v>
      </c>
      <c r="F433">
        <f t="shared" si="16"/>
        <v>19.866305135708341</v>
      </c>
      <c r="G433" t="str">
        <f t="shared" si="17"/>
        <v>prawidlowa masa ciala</v>
      </c>
      <c r="H433">
        <v>193</v>
      </c>
      <c r="I433">
        <v>74</v>
      </c>
    </row>
    <row r="434" spans="4:9" x14ac:dyDescent="0.25">
      <c r="D434">
        <v>160</v>
      </c>
      <c r="E434">
        <v>56</v>
      </c>
      <c r="F434">
        <f t="shared" si="16"/>
        <v>21.875</v>
      </c>
      <c r="G434" t="str">
        <f t="shared" si="17"/>
        <v>prawidlowa masa ciala</v>
      </c>
      <c r="H434">
        <v>160</v>
      </c>
      <c r="I434">
        <v>56</v>
      </c>
    </row>
    <row r="435" spans="4:9" x14ac:dyDescent="0.25">
      <c r="D435">
        <v>158</v>
      </c>
      <c r="E435">
        <v>70</v>
      </c>
      <c r="F435">
        <f t="shared" si="16"/>
        <v>28.04037814452812</v>
      </c>
      <c r="G435" t="str">
        <f t="shared" si="17"/>
        <v>nadwaga</v>
      </c>
      <c r="H435">
        <v>158</v>
      </c>
      <c r="I435">
        <v>70</v>
      </c>
    </row>
    <row r="436" spans="4:9" x14ac:dyDescent="0.25">
      <c r="D436">
        <v>155</v>
      </c>
      <c r="E436">
        <v>52</v>
      </c>
      <c r="F436">
        <f t="shared" si="16"/>
        <v>21.644120707596255</v>
      </c>
      <c r="G436" t="str">
        <f t="shared" si="17"/>
        <v>prawidlowa masa ciala</v>
      </c>
      <c r="H436">
        <v>155</v>
      </c>
      <c r="I436">
        <v>52</v>
      </c>
    </row>
    <row r="437" spans="4:9" x14ac:dyDescent="0.25">
      <c r="D437">
        <v>183</v>
      </c>
      <c r="E437">
        <v>63</v>
      </c>
      <c r="F437">
        <f t="shared" si="16"/>
        <v>18.812147272238647</v>
      </c>
      <c r="G437" t="str">
        <f t="shared" si="17"/>
        <v>prawidlowa masa ciala</v>
      </c>
      <c r="H437">
        <v>183</v>
      </c>
      <c r="I437">
        <v>63</v>
      </c>
    </row>
    <row r="438" spans="4:9" x14ac:dyDescent="0.25">
      <c r="D438">
        <v>165</v>
      </c>
      <c r="E438">
        <v>55</v>
      </c>
      <c r="F438">
        <f t="shared" si="16"/>
        <v>20.202020202020201</v>
      </c>
      <c r="G438" t="str">
        <f t="shared" si="17"/>
        <v>prawidlowa masa ciala</v>
      </c>
      <c r="H438">
        <v>165</v>
      </c>
      <c r="I438">
        <v>55</v>
      </c>
    </row>
    <row r="439" spans="4:9" x14ac:dyDescent="0.25">
      <c r="D439">
        <v>179</v>
      </c>
      <c r="E439">
        <v>65</v>
      </c>
      <c r="F439">
        <f t="shared" si="16"/>
        <v>20.286507911738084</v>
      </c>
      <c r="G439" t="str">
        <f t="shared" si="17"/>
        <v>prawidlowa masa ciala</v>
      </c>
      <c r="H439">
        <v>179</v>
      </c>
      <c r="I439">
        <v>65</v>
      </c>
    </row>
    <row r="440" spans="4:9" x14ac:dyDescent="0.25">
      <c r="D440">
        <v>183</v>
      </c>
      <c r="E440">
        <v>66</v>
      </c>
      <c r="F440">
        <f t="shared" si="16"/>
        <v>19.707963809011915</v>
      </c>
      <c r="G440" t="str">
        <f t="shared" si="17"/>
        <v>prawidlowa masa ciala</v>
      </c>
      <c r="H440">
        <v>183</v>
      </c>
      <c r="I440">
        <v>66</v>
      </c>
    </row>
    <row r="441" spans="4:9" x14ac:dyDescent="0.25">
      <c r="D441">
        <v>150</v>
      </c>
      <c r="E441">
        <v>95</v>
      </c>
      <c r="F441">
        <f t="shared" si="16"/>
        <v>42.222222222222221</v>
      </c>
      <c r="G441" t="str">
        <f t="shared" si="17"/>
        <v>duza otylosc</v>
      </c>
      <c r="H441">
        <v>150</v>
      </c>
      <c r="I441">
        <v>95</v>
      </c>
    </row>
    <row r="442" spans="4:9" x14ac:dyDescent="0.25">
      <c r="D442">
        <v>190</v>
      </c>
      <c r="E442">
        <v>76</v>
      </c>
      <c r="F442">
        <f t="shared" si="16"/>
        <v>21.05263157894737</v>
      </c>
      <c r="G442" t="str">
        <f t="shared" si="17"/>
        <v>prawidlowa masa ciala</v>
      </c>
      <c r="H442">
        <v>190</v>
      </c>
      <c r="I442">
        <v>76</v>
      </c>
    </row>
    <row r="443" spans="4:9" x14ac:dyDescent="0.25">
      <c r="D443">
        <v>181</v>
      </c>
      <c r="E443">
        <v>63</v>
      </c>
      <c r="F443">
        <f t="shared" si="16"/>
        <v>19.230182228869694</v>
      </c>
      <c r="G443" t="str">
        <f t="shared" si="17"/>
        <v>prawidlowa masa ciala</v>
      </c>
      <c r="H443">
        <v>181</v>
      </c>
      <c r="I443">
        <v>63</v>
      </c>
    </row>
    <row r="444" spans="4:9" x14ac:dyDescent="0.25">
      <c r="D444">
        <v>190</v>
      </c>
      <c r="E444">
        <v>110</v>
      </c>
      <c r="F444">
        <f t="shared" si="16"/>
        <v>30.470914127423825</v>
      </c>
      <c r="G444" t="str">
        <f t="shared" si="17"/>
        <v>otylosc</v>
      </c>
      <c r="H444">
        <v>190</v>
      </c>
      <c r="I444">
        <v>110</v>
      </c>
    </row>
    <row r="445" spans="4:9" x14ac:dyDescent="0.25">
      <c r="D445">
        <v>199</v>
      </c>
      <c r="E445">
        <v>86</v>
      </c>
      <c r="F445">
        <f t="shared" si="16"/>
        <v>21.71662331759299</v>
      </c>
      <c r="G445" t="str">
        <f t="shared" si="17"/>
        <v>prawidlowa masa ciala</v>
      </c>
      <c r="H445">
        <v>199</v>
      </c>
      <c r="I445">
        <v>86</v>
      </c>
    </row>
    <row r="446" spans="4:9" x14ac:dyDescent="0.25">
      <c r="D446">
        <v>174</v>
      </c>
      <c r="E446">
        <v>96</v>
      </c>
      <c r="F446">
        <f t="shared" si="16"/>
        <v>31.708283789139912</v>
      </c>
      <c r="G446" t="str">
        <f t="shared" si="17"/>
        <v>otylosc</v>
      </c>
      <c r="H446">
        <v>174</v>
      </c>
      <c r="I446">
        <v>96</v>
      </c>
    </row>
    <row r="447" spans="4:9" x14ac:dyDescent="0.25">
      <c r="D447">
        <v>185</v>
      </c>
      <c r="E447">
        <v>68</v>
      </c>
      <c r="F447">
        <f t="shared" si="16"/>
        <v>19.868517165814463</v>
      </c>
      <c r="G447" t="str">
        <f t="shared" si="17"/>
        <v>prawidlowa masa ciala</v>
      </c>
      <c r="H447">
        <v>185</v>
      </c>
      <c r="I447">
        <v>68</v>
      </c>
    </row>
    <row r="448" spans="4:9" x14ac:dyDescent="0.25">
      <c r="D448">
        <v>177</v>
      </c>
      <c r="E448">
        <v>98</v>
      </c>
      <c r="F448">
        <f t="shared" si="16"/>
        <v>31.28092182961473</v>
      </c>
      <c r="G448" t="str">
        <f t="shared" si="17"/>
        <v>otylosc</v>
      </c>
      <c r="H448">
        <v>177</v>
      </c>
      <c r="I448">
        <v>98</v>
      </c>
    </row>
    <row r="449" spans="4:9" x14ac:dyDescent="0.25">
      <c r="D449">
        <v>189</v>
      </c>
      <c r="E449">
        <v>101</v>
      </c>
      <c r="F449">
        <f t="shared" si="16"/>
        <v>28.274684359340444</v>
      </c>
      <c r="G449" t="str">
        <f t="shared" si="17"/>
        <v>nadwaga</v>
      </c>
      <c r="H449">
        <v>189</v>
      </c>
      <c r="I449">
        <v>101</v>
      </c>
    </row>
    <row r="450" spans="4:9" x14ac:dyDescent="0.25">
      <c r="D450">
        <v>158</v>
      </c>
      <c r="E450">
        <v>67</v>
      </c>
      <c r="F450">
        <f t="shared" si="16"/>
        <v>26.838647652619773</v>
      </c>
      <c r="G450" t="str">
        <f t="shared" si="17"/>
        <v>nadwaga</v>
      </c>
      <c r="H450">
        <v>158</v>
      </c>
      <c r="I450">
        <v>67</v>
      </c>
    </row>
    <row r="451" spans="4:9" x14ac:dyDescent="0.25">
      <c r="D451">
        <v>192</v>
      </c>
      <c r="E451">
        <v>126</v>
      </c>
      <c r="F451">
        <f t="shared" si="16"/>
        <v>34.1796875</v>
      </c>
      <c r="G451" t="str">
        <f t="shared" si="17"/>
        <v>otylosc</v>
      </c>
      <c r="H451">
        <v>192</v>
      </c>
      <c r="I451">
        <v>126</v>
      </c>
    </row>
    <row r="452" spans="4:9" x14ac:dyDescent="0.25">
      <c r="D452">
        <v>181</v>
      </c>
      <c r="E452">
        <v>109</v>
      </c>
      <c r="F452">
        <f t="shared" si="16"/>
        <v>33.271267665822165</v>
      </c>
      <c r="G452" t="str">
        <f t="shared" si="17"/>
        <v>otylosc</v>
      </c>
      <c r="H452">
        <v>181</v>
      </c>
      <c r="I452">
        <v>109</v>
      </c>
    </row>
    <row r="453" spans="4:9" x14ac:dyDescent="0.25">
      <c r="D453">
        <v>159</v>
      </c>
      <c r="E453">
        <v>75</v>
      </c>
      <c r="F453">
        <f t="shared" si="16"/>
        <v>29.666548000474663</v>
      </c>
      <c r="G453" t="str">
        <f t="shared" si="17"/>
        <v>nadwaga</v>
      </c>
      <c r="H453">
        <v>159</v>
      </c>
      <c r="I453">
        <v>75</v>
      </c>
    </row>
    <row r="454" spans="4:9" x14ac:dyDescent="0.25">
      <c r="D454">
        <v>166</v>
      </c>
      <c r="E454">
        <v>60</v>
      </c>
      <c r="F454">
        <f t="shared" si="16"/>
        <v>21.773842357381334</v>
      </c>
      <c r="G454" t="str">
        <f t="shared" si="17"/>
        <v>prawidlowa masa ciala</v>
      </c>
      <c r="H454">
        <v>166</v>
      </c>
      <c r="I454">
        <v>60</v>
      </c>
    </row>
    <row r="455" spans="4:9" x14ac:dyDescent="0.25">
      <c r="D455">
        <v>187</v>
      </c>
      <c r="E455">
        <v>73</v>
      </c>
      <c r="F455">
        <f t="shared" si="16"/>
        <v>20.875632703251451</v>
      </c>
      <c r="G455" t="str">
        <f t="shared" si="17"/>
        <v>prawidlowa masa ciala</v>
      </c>
      <c r="H455">
        <v>187</v>
      </c>
      <c r="I455">
        <v>73</v>
      </c>
    </row>
    <row r="456" spans="4:9" x14ac:dyDescent="0.25">
      <c r="D456">
        <v>166</v>
      </c>
      <c r="E456">
        <v>93</v>
      </c>
      <c r="F456">
        <f t="shared" ref="F456:F519" si="18">E456/(D456/100*D456/100)</f>
        <v>33.749455653941069</v>
      </c>
      <c r="G456" t="str">
        <f t="shared" ref="G456:G519" si="19">IF(F456&lt;F$1,D$1,IF(AND(F456&gt;=E$2,F456&lt;F$2),D$2,IF(AND(F456&gt;=E$3,F456&lt;F$3),D$3,IF(F456&gt;E$5,D$5,D$4))))</f>
        <v>otylosc</v>
      </c>
      <c r="H456">
        <v>166</v>
      </c>
      <c r="I456">
        <v>93</v>
      </c>
    </row>
    <row r="457" spans="4:9" x14ac:dyDescent="0.25">
      <c r="D457">
        <v>182</v>
      </c>
      <c r="E457">
        <v>93</v>
      </c>
      <c r="F457">
        <f t="shared" si="18"/>
        <v>28.076319285110493</v>
      </c>
      <c r="G457" t="str">
        <f t="shared" si="19"/>
        <v>nadwaga</v>
      </c>
      <c r="H457">
        <v>182</v>
      </c>
      <c r="I457">
        <v>93</v>
      </c>
    </row>
    <row r="458" spans="4:9" x14ac:dyDescent="0.25">
      <c r="D458">
        <v>194</v>
      </c>
      <c r="E458">
        <v>115</v>
      </c>
      <c r="F458">
        <f t="shared" si="18"/>
        <v>30.555850781166967</v>
      </c>
      <c r="G458" t="str">
        <f t="shared" si="19"/>
        <v>otylosc</v>
      </c>
      <c r="H458">
        <v>194</v>
      </c>
      <c r="I458">
        <v>115</v>
      </c>
    </row>
    <row r="459" spans="4:9" x14ac:dyDescent="0.25">
      <c r="D459">
        <v>179</v>
      </c>
      <c r="E459">
        <v>65</v>
      </c>
      <c r="F459">
        <f t="shared" si="18"/>
        <v>20.286507911738084</v>
      </c>
      <c r="G459" t="str">
        <f t="shared" si="19"/>
        <v>prawidlowa masa ciala</v>
      </c>
      <c r="H459">
        <v>179</v>
      </c>
      <c r="I459">
        <v>65</v>
      </c>
    </row>
    <row r="460" spans="4:9" x14ac:dyDescent="0.25">
      <c r="D460">
        <v>195</v>
      </c>
      <c r="E460">
        <v>60</v>
      </c>
      <c r="F460">
        <f t="shared" si="18"/>
        <v>15.779092702169624</v>
      </c>
      <c r="G460" t="str">
        <f t="shared" si="19"/>
        <v>niedowaga</v>
      </c>
      <c r="H460">
        <v>195</v>
      </c>
      <c r="I460">
        <v>60</v>
      </c>
    </row>
    <row r="461" spans="4:9" x14ac:dyDescent="0.25">
      <c r="D461">
        <v>171</v>
      </c>
      <c r="E461">
        <v>56</v>
      </c>
      <c r="F461">
        <f t="shared" si="18"/>
        <v>19.151191819705211</v>
      </c>
      <c r="G461" t="str">
        <f t="shared" si="19"/>
        <v>prawidlowa masa ciala</v>
      </c>
      <c r="H461">
        <v>171</v>
      </c>
      <c r="I461">
        <v>56</v>
      </c>
    </row>
    <row r="462" spans="4:9" x14ac:dyDescent="0.25">
      <c r="D462">
        <v>169</v>
      </c>
      <c r="E462">
        <v>49</v>
      </c>
      <c r="F462">
        <f t="shared" si="18"/>
        <v>17.15626203564301</v>
      </c>
      <c r="G462" t="str">
        <f t="shared" si="19"/>
        <v>niedowaga</v>
      </c>
      <c r="H462">
        <v>169</v>
      </c>
      <c r="I462">
        <v>49</v>
      </c>
    </row>
    <row r="463" spans="4:9" x14ac:dyDescent="0.25">
      <c r="D463">
        <v>188</v>
      </c>
      <c r="E463">
        <v>114</v>
      </c>
      <c r="F463">
        <f t="shared" si="18"/>
        <v>32.254413761883207</v>
      </c>
      <c r="G463" t="str">
        <f t="shared" si="19"/>
        <v>otylosc</v>
      </c>
      <c r="H463">
        <v>188</v>
      </c>
      <c r="I463">
        <v>114</v>
      </c>
    </row>
    <row r="464" spans="4:9" x14ac:dyDescent="0.25">
      <c r="D464">
        <v>198</v>
      </c>
      <c r="E464">
        <v>98</v>
      </c>
      <c r="F464">
        <f t="shared" si="18"/>
        <v>24.997449239873479</v>
      </c>
      <c r="G464" t="str">
        <f t="shared" si="19"/>
        <v>prawidlowa masa ciala</v>
      </c>
      <c r="H464">
        <v>198</v>
      </c>
      <c r="I464">
        <v>98</v>
      </c>
    </row>
    <row r="465" spans="4:9" x14ac:dyDescent="0.25">
      <c r="D465">
        <v>164</v>
      </c>
      <c r="E465">
        <v>56</v>
      </c>
      <c r="F465">
        <f t="shared" si="18"/>
        <v>20.820939916716242</v>
      </c>
      <c r="G465" t="str">
        <f t="shared" si="19"/>
        <v>prawidlowa masa ciala</v>
      </c>
      <c r="H465">
        <v>164</v>
      </c>
      <c r="I465">
        <v>56</v>
      </c>
    </row>
    <row r="466" spans="4:9" x14ac:dyDescent="0.25">
      <c r="D466">
        <v>169</v>
      </c>
      <c r="E466">
        <v>53</v>
      </c>
      <c r="F466">
        <f t="shared" si="18"/>
        <v>18.556773222226113</v>
      </c>
      <c r="G466" t="str">
        <f t="shared" si="19"/>
        <v>prawidlowa masa ciala</v>
      </c>
      <c r="H466">
        <v>169</v>
      </c>
      <c r="I466">
        <v>53</v>
      </c>
    </row>
    <row r="467" spans="4:9" x14ac:dyDescent="0.25">
      <c r="D467">
        <v>163</v>
      </c>
      <c r="E467">
        <v>49</v>
      </c>
      <c r="F467">
        <f t="shared" si="18"/>
        <v>18.442545824080696</v>
      </c>
      <c r="G467" t="str">
        <f t="shared" si="19"/>
        <v>niedowaga</v>
      </c>
      <c r="H467">
        <v>163</v>
      </c>
      <c r="I467">
        <v>49</v>
      </c>
    </row>
    <row r="468" spans="4:9" x14ac:dyDescent="0.25">
      <c r="D468">
        <v>170</v>
      </c>
      <c r="E468">
        <v>80</v>
      </c>
      <c r="F468">
        <f t="shared" si="18"/>
        <v>27.681660899653977</v>
      </c>
      <c r="G468" t="str">
        <f t="shared" si="19"/>
        <v>nadwaga</v>
      </c>
      <c r="H468">
        <v>170</v>
      </c>
      <c r="I468">
        <v>80</v>
      </c>
    </row>
    <row r="469" spans="4:9" x14ac:dyDescent="0.25">
      <c r="D469">
        <v>161</v>
      </c>
      <c r="E469">
        <v>83</v>
      </c>
      <c r="F469">
        <f t="shared" si="18"/>
        <v>32.020369584506767</v>
      </c>
      <c r="G469" t="str">
        <f t="shared" si="19"/>
        <v>otylosc</v>
      </c>
      <c r="H469">
        <v>161</v>
      </c>
      <c r="I469">
        <v>83</v>
      </c>
    </row>
    <row r="470" spans="4:9" x14ac:dyDescent="0.25">
      <c r="D470">
        <v>167</v>
      </c>
      <c r="E470">
        <v>67</v>
      </c>
      <c r="F470">
        <f t="shared" si="18"/>
        <v>24.023808670084982</v>
      </c>
      <c r="G470" t="str">
        <f t="shared" si="19"/>
        <v>prawidlowa masa ciala</v>
      </c>
      <c r="H470">
        <v>167</v>
      </c>
      <c r="I470">
        <v>67</v>
      </c>
    </row>
    <row r="471" spans="4:9" x14ac:dyDescent="0.25">
      <c r="D471">
        <v>152</v>
      </c>
      <c r="E471">
        <v>65</v>
      </c>
      <c r="F471">
        <f t="shared" si="18"/>
        <v>28.133656509695292</v>
      </c>
      <c r="G471" t="str">
        <f t="shared" si="19"/>
        <v>nadwaga</v>
      </c>
      <c r="H471">
        <v>152</v>
      </c>
      <c r="I471">
        <v>65</v>
      </c>
    </row>
    <row r="472" spans="4:9" x14ac:dyDescent="0.25">
      <c r="D472">
        <v>179</v>
      </c>
      <c r="E472">
        <v>51</v>
      </c>
      <c r="F472">
        <f t="shared" si="18"/>
        <v>15.917106207671418</v>
      </c>
      <c r="G472" t="str">
        <f t="shared" si="19"/>
        <v>niedowaga</v>
      </c>
      <c r="H472">
        <v>179</v>
      </c>
      <c r="I472">
        <v>51</v>
      </c>
    </row>
    <row r="473" spans="4:9" x14ac:dyDescent="0.25">
      <c r="D473">
        <v>191</v>
      </c>
      <c r="E473">
        <v>102</v>
      </c>
      <c r="F473">
        <f t="shared" si="18"/>
        <v>27.959759875003428</v>
      </c>
      <c r="G473" t="str">
        <f t="shared" si="19"/>
        <v>nadwaga</v>
      </c>
      <c r="H473">
        <v>191</v>
      </c>
      <c r="I473">
        <v>102</v>
      </c>
    </row>
    <row r="474" spans="4:9" x14ac:dyDescent="0.25">
      <c r="D474">
        <v>177</v>
      </c>
      <c r="E474">
        <v>93</v>
      </c>
      <c r="F474">
        <f t="shared" si="18"/>
        <v>29.684956430144592</v>
      </c>
      <c r="G474" t="str">
        <f t="shared" si="19"/>
        <v>nadwaga</v>
      </c>
      <c r="H474">
        <v>177</v>
      </c>
      <c r="I474">
        <v>93</v>
      </c>
    </row>
    <row r="475" spans="4:9" x14ac:dyDescent="0.25">
      <c r="D475">
        <v>155</v>
      </c>
      <c r="E475">
        <v>54</v>
      </c>
      <c r="F475">
        <f t="shared" si="18"/>
        <v>22.47658688865765</v>
      </c>
      <c r="G475" t="str">
        <f t="shared" si="19"/>
        <v>prawidlowa masa ciala</v>
      </c>
      <c r="H475">
        <v>155</v>
      </c>
      <c r="I475">
        <v>54</v>
      </c>
    </row>
    <row r="476" spans="4:9" x14ac:dyDescent="0.25">
      <c r="D476">
        <v>191</v>
      </c>
      <c r="E476">
        <v>120</v>
      </c>
      <c r="F476">
        <f t="shared" si="18"/>
        <v>32.893835147062859</v>
      </c>
      <c r="G476" t="str">
        <f t="shared" si="19"/>
        <v>otylosc</v>
      </c>
      <c r="H476">
        <v>191</v>
      </c>
      <c r="I476">
        <v>120</v>
      </c>
    </row>
    <row r="477" spans="4:9" x14ac:dyDescent="0.25">
      <c r="D477">
        <v>180</v>
      </c>
      <c r="E477">
        <v>79</v>
      </c>
      <c r="F477">
        <f t="shared" si="18"/>
        <v>24.382716049382715</v>
      </c>
      <c r="G477" t="str">
        <f t="shared" si="19"/>
        <v>prawidlowa masa ciala</v>
      </c>
      <c r="H477">
        <v>180</v>
      </c>
      <c r="I477">
        <v>79</v>
      </c>
    </row>
    <row r="478" spans="4:9" x14ac:dyDescent="0.25">
      <c r="D478">
        <v>184</v>
      </c>
      <c r="E478">
        <v>93</v>
      </c>
      <c r="F478">
        <f t="shared" si="18"/>
        <v>27.469281663516067</v>
      </c>
      <c r="G478" t="str">
        <f t="shared" si="19"/>
        <v>nadwaga</v>
      </c>
      <c r="H478">
        <v>184</v>
      </c>
      <c r="I478">
        <v>93</v>
      </c>
    </row>
    <row r="479" spans="4:9" x14ac:dyDescent="0.25">
      <c r="D479">
        <v>168</v>
      </c>
      <c r="E479">
        <v>65</v>
      </c>
      <c r="F479">
        <f t="shared" si="18"/>
        <v>23.030045351473923</v>
      </c>
      <c r="G479" t="str">
        <f t="shared" si="19"/>
        <v>prawidlowa masa ciala</v>
      </c>
      <c r="H479">
        <v>168</v>
      </c>
      <c r="I479">
        <v>65</v>
      </c>
    </row>
    <row r="480" spans="4:9" x14ac:dyDescent="0.25">
      <c r="D480">
        <v>159</v>
      </c>
      <c r="E480">
        <v>48</v>
      </c>
      <c r="F480">
        <f t="shared" si="18"/>
        <v>18.986590720303784</v>
      </c>
      <c r="G480" t="str">
        <f t="shared" si="19"/>
        <v>prawidlowa masa ciala</v>
      </c>
      <c r="H480">
        <v>159</v>
      </c>
      <c r="I480">
        <v>48</v>
      </c>
    </row>
    <row r="481" spans="4:9" x14ac:dyDescent="0.25">
      <c r="D481">
        <v>199</v>
      </c>
      <c r="E481">
        <v>75</v>
      </c>
      <c r="F481">
        <f t="shared" si="18"/>
        <v>18.938915683947375</v>
      </c>
      <c r="G481" t="str">
        <f t="shared" si="19"/>
        <v>prawidlowa masa ciala</v>
      </c>
      <c r="H481">
        <v>199</v>
      </c>
      <c r="I481">
        <v>75</v>
      </c>
    </row>
    <row r="482" spans="4:9" x14ac:dyDescent="0.25">
      <c r="D482">
        <v>170</v>
      </c>
      <c r="E482">
        <v>97</v>
      </c>
      <c r="F482">
        <f t="shared" si="18"/>
        <v>33.564013840830448</v>
      </c>
      <c r="G482" t="str">
        <f t="shared" si="19"/>
        <v>otylosc</v>
      </c>
      <c r="H482">
        <v>170</v>
      </c>
      <c r="I482">
        <v>97</v>
      </c>
    </row>
    <row r="483" spans="4:9" x14ac:dyDescent="0.25">
      <c r="D483">
        <v>170</v>
      </c>
      <c r="E483">
        <v>82</v>
      </c>
      <c r="F483">
        <f t="shared" si="18"/>
        <v>28.373702422145328</v>
      </c>
      <c r="G483" t="str">
        <f t="shared" si="19"/>
        <v>nadwaga</v>
      </c>
      <c r="H483">
        <v>170</v>
      </c>
      <c r="I483">
        <v>82</v>
      </c>
    </row>
    <row r="484" spans="4:9" x14ac:dyDescent="0.25">
      <c r="D484">
        <v>181</v>
      </c>
      <c r="E484">
        <v>102</v>
      </c>
      <c r="F484">
        <f t="shared" si="18"/>
        <v>31.134580751503311</v>
      </c>
      <c r="G484" t="str">
        <f t="shared" si="19"/>
        <v>otylosc</v>
      </c>
      <c r="H484">
        <v>181</v>
      </c>
      <c r="I484">
        <v>102</v>
      </c>
    </row>
    <row r="485" spans="4:9" x14ac:dyDescent="0.25">
      <c r="D485">
        <v>164</v>
      </c>
      <c r="E485">
        <v>50</v>
      </c>
      <c r="F485">
        <f t="shared" si="18"/>
        <v>18.5901249256395</v>
      </c>
      <c r="G485" t="str">
        <f t="shared" si="19"/>
        <v>prawidlowa masa ciala</v>
      </c>
      <c r="H485">
        <v>164</v>
      </c>
      <c r="I485">
        <v>50</v>
      </c>
    </row>
    <row r="486" spans="4:9" x14ac:dyDescent="0.25">
      <c r="D486">
        <v>172</v>
      </c>
      <c r="E486">
        <v>99</v>
      </c>
      <c r="F486">
        <f t="shared" si="18"/>
        <v>33.464034613304491</v>
      </c>
      <c r="G486" t="str">
        <f t="shared" si="19"/>
        <v>otylosc</v>
      </c>
      <c r="H486">
        <v>172</v>
      </c>
      <c r="I486">
        <v>99</v>
      </c>
    </row>
    <row r="487" spans="4:9" x14ac:dyDescent="0.25">
      <c r="D487">
        <v>153</v>
      </c>
      <c r="E487">
        <v>44</v>
      </c>
      <c r="F487">
        <f t="shared" si="18"/>
        <v>18.796189499765049</v>
      </c>
      <c r="G487" t="str">
        <f t="shared" si="19"/>
        <v>prawidlowa masa ciala</v>
      </c>
      <c r="H487">
        <v>153</v>
      </c>
      <c r="I487">
        <v>44</v>
      </c>
    </row>
    <row r="488" spans="4:9" x14ac:dyDescent="0.25">
      <c r="D488">
        <v>167</v>
      </c>
      <c r="E488">
        <v>75</v>
      </c>
      <c r="F488">
        <f t="shared" si="18"/>
        <v>26.892323138154829</v>
      </c>
      <c r="G488" t="str">
        <f t="shared" si="19"/>
        <v>nadwaga</v>
      </c>
      <c r="H488">
        <v>167</v>
      </c>
      <c r="I488">
        <v>75</v>
      </c>
    </row>
    <row r="489" spans="4:9" x14ac:dyDescent="0.25">
      <c r="D489">
        <v>164</v>
      </c>
      <c r="E489">
        <v>97</v>
      </c>
      <c r="F489">
        <f t="shared" si="18"/>
        <v>36.06484235574063</v>
      </c>
      <c r="G489" t="str">
        <f t="shared" si="19"/>
        <v>otylosc</v>
      </c>
      <c r="H489">
        <v>164</v>
      </c>
      <c r="I489">
        <v>97</v>
      </c>
    </row>
    <row r="490" spans="4:9" x14ac:dyDescent="0.25">
      <c r="D490">
        <v>193</v>
      </c>
      <c r="E490">
        <v>95</v>
      </c>
      <c r="F490">
        <f t="shared" si="18"/>
        <v>25.50404037692287</v>
      </c>
      <c r="G490" t="str">
        <f t="shared" si="19"/>
        <v>nadwaga</v>
      </c>
      <c r="H490">
        <v>193</v>
      </c>
      <c r="I490">
        <v>95</v>
      </c>
    </row>
    <row r="491" spans="4:9" x14ac:dyDescent="0.25">
      <c r="D491">
        <v>183</v>
      </c>
      <c r="E491">
        <v>106</v>
      </c>
      <c r="F491">
        <f t="shared" si="18"/>
        <v>31.652184299322165</v>
      </c>
      <c r="G491" t="str">
        <f t="shared" si="19"/>
        <v>otylosc</v>
      </c>
      <c r="H491">
        <v>183</v>
      </c>
      <c r="I491">
        <v>106</v>
      </c>
    </row>
    <row r="492" spans="4:9" x14ac:dyDescent="0.25">
      <c r="D492">
        <v>181</v>
      </c>
      <c r="E492">
        <v>91</v>
      </c>
      <c r="F492">
        <f t="shared" si="18"/>
        <v>27.776929886145112</v>
      </c>
      <c r="G492" t="str">
        <f t="shared" si="19"/>
        <v>nadwaga</v>
      </c>
      <c r="H492">
        <v>181</v>
      </c>
      <c r="I492">
        <v>91</v>
      </c>
    </row>
    <row r="493" spans="4:9" x14ac:dyDescent="0.25">
      <c r="D493">
        <v>193</v>
      </c>
      <c r="E493">
        <v>120</v>
      </c>
      <c r="F493">
        <f t="shared" si="18"/>
        <v>32.215629949797311</v>
      </c>
      <c r="G493" t="str">
        <f t="shared" si="19"/>
        <v>otylosc</v>
      </c>
      <c r="H493">
        <v>193</v>
      </c>
      <c r="I493">
        <v>120</v>
      </c>
    </row>
    <row r="494" spans="4:9" x14ac:dyDescent="0.25">
      <c r="D494">
        <v>190</v>
      </c>
      <c r="E494">
        <v>125</v>
      </c>
      <c r="F494">
        <f t="shared" si="18"/>
        <v>34.626038781163437</v>
      </c>
      <c r="G494" t="str">
        <f t="shared" si="19"/>
        <v>otylosc</v>
      </c>
      <c r="H494">
        <v>190</v>
      </c>
      <c r="I494">
        <v>125</v>
      </c>
    </row>
    <row r="495" spans="4:9" x14ac:dyDescent="0.25">
      <c r="D495">
        <v>165</v>
      </c>
      <c r="E495">
        <v>57</v>
      </c>
      <c r="F495">
        <f t="shared" si="18"/>
        <v>20.9366391184573</v>
      </c>
      <c r="G495" t="str">
        <f t="shared" si="19"/>
        <v>prawidlowa masa ciala</v>
      </c>
      <c r="H495">
        <v>165</v>
      </c>
      <c r="I495">
        <v>57</v>
      </c>
    </row>
    <row r="496" spans="4:9" x14ac:dyDescent="0.25">
      <c r="D496">
        <v>191</v>
      </c>
      <c r="E496">
        <v>72</v>
      </c>
      <c r="F496">
        <f t="shared" si="18"/>
        <v>19.736301088237713</v>
      </c>
      <c r="G496" t="str">
        <f t="shared" si="19"/>
        <v>prawidlowa masa ciala</v>
      </c>
      <c r="H496">
        <v>191</v>
      </c>
      <c r="I496">
        <v>72</v>
      </c>
    </row>
    <row r="497" spans="4:9" x14ac:dyDescent="0.25">
      <c r="D497">
        <v>161</v>
      </c>
      <c r="E497">
        <v>55</v>
      </c>
      <c r="F497">
        <f t="shared" si="18"/>
        <v>21.218317194552675</v>
      </c>
      <c r="G497" t="str">
        <f t="shared" si="19"/>
        <v>prawidlowa masa ciala</v>
      </c>
      <c r="H497">
        <v>161</v>
      </c>
      <c r="I497">
        <v>55</v>
      </c>
    </row>
    <row r="498" spans="4:9" x14ac:dyDescent="0.25">
      <c r="D498">
        <v>167</v>
      </c>
      <c r="E498">
        <v>67</v>
      </c>
      <c r="F498">
        <f t="shared" si="18"/>
        <v>24.023808670084982</v>
      </c>
      <c r="G498" t="str">
        <f t="shared" si="19"/>
        <v>prawidlowa masa ciala</v>
      </c>
      <c r="H498">
        <v>167</v>
      </c>
      <c r="I498">
        <v>67</v>
      </c>
    </row>
    <row r="499" spans="4:9" x14ac:dyDescent="0.25">
      <c r="D499">
        <v>188</v>
      </c>
      <c r="E499">
        <v>131</v>
      </c>
      <c r="F499">
        <f t="shared" si="18"/>
        <v>37.064282480760525</v>
      </c>
      <c r="G499" t="str">
        <f t="shared" si="19"/>
        <v>otylosc</v>
      </c>
      <c r="H499">
        <v>188</v>
      </c>
      <c r="I499">
        <v>131</v>
      </c>
    </row>
    <row r="500" spans="4:9" x14ac:dyDescent="0.25">
      <c r="D500">
        <v>187</v>
      </c>
      <c r="E500">
        <v>79</v>
      </c>
      <c r="F500">
        <f t="shared" si="18"/>
        <v>22.591438130915954</v>
      </c>
      <c r="G500" t="str">
        <f t="shared" si="19"/>
        <v>prawidlowa masa ciala</v>
      </c>
      <c r="H500">
        <v>187</v>
      </c>
      <c r="I500">
        <v>79</v>
      </c>
    </row>
    <row r="501" spans="4:9" x14ac:dyDescent="0.25">
      <c r="D501">
        <v>152</v>
      </c>
      <c r="E501">
        <v>65</v>
      </c>
      <c r="F501">
        <f t="shared" si="18"/>
        <v>28.133656509695292</v>
      </c>
      <c r="G501" t="str">
        <f t="shared" si="19"/>
        <v>nadwaga</v>
      </c>
      <c r="H501">
        <v>152</v>
      </c>
      <c r="I501">
        <v>65</v>
      </c>
    </row>
    <row r="502" spans="4:9" x14ac:dyDescent="0.25">
      <c r="D502">
        <v>192</v>
      </c>
      <c r="E502">
        <v>99</v>
      </c>
      <c r="F502">
        <f t="shared" si="18"/>
        <v>26.85546875</v>
      </c>
      <c r="G502" t="str">
        <f t="shared" si="19"/>
        <v>nadwaga</v>
      </c>
      <c r="H502">
        <v>192</v>
      </c>
      <c r="I502">
        <v>99</v>
      </c>
    </row>
    <row r="503" spans="4:9" x14ac:dyDescent="0.25">
      <c r="D503">
        <v>164</v>
      </c>
      <c r="E503">
        <v>67</v>
      </c>
      <c r="F503">
        <f t="shared" si="18"/>
        <v>24.910767400356931</v>
      </c>
      <c r="G503" t="str">
        <f t="shared" si="19"/>
        <v>prawidlowa masa ciala</v>
      </c>
      <c r="H503">
        <v>164</v>
      </c>
      <c r="I503">
        <v>67</v>
      </c>
    </row>
    <row r="504" spans="4:9" x14ac:dyDescent="0.25">
      <c r="D504">
        <v>167</v>
      </c>
      <c r="E504">
        <v>52</v>
      </c>
      <c r="F504">
        <f t="shared" si="18"/>
        <v>18.645344042454013</v>
      </c>
      <c r="G504" t="str">
        <f t="shared" si="19"/>
        <v>prawidlowa masa ciala</v>
      </c>
      <c r="H504">
        <v>167</v>
      </c>
      <c r="I504">
        <v>52</v>
      </c>
    </row>
    <row r="505" spans="4:9" x14ac:dyDescent="0.25">
      <c r="D505">
        <v>173</v>
      </c>
      <c r="E505">
        <v>89</v>
      </c>
      <c r="F505">
        <f t="shared" si="18"/>
        <v>29.737044338267232</v>
      </c>
      <c r="G505" t="str">
        <f t="shared" si="19"/>
        <v>nadwaga</v>
      </c>
      <c r="H505">
        <v>173</v>
      </c>
      <c r="I505">
        <v>89</v>
      </c>
    </row>
    <row r="506" spans="4:9" x14ac:dyDescent="0.25">
      <c r="D506">
        <v>174</v>
      </c>
      <c r="E506">
        <v>71</v>
      </c>
      <c r="F506">
        <f t="shared" si="18"/>
        <v>23.450918219051392</v>
      </c>
      <c r="G506" t="str">
        <f t="shared" si="19"/>
        <v>prawidlowa masa ciala</v>
      </c>
      <c r="H506">
        <v>174</v>
      </c>
      <c r="I506">
        <v>71</v>
      </c>
    </row>
    <row r="507" spans="4:9" x14ac:dyDescent="0.25">
      <c r="D507">
        <v>163</v>
      </c>
      <c r="E507">
        <v>74</v>
      </c>
      <c r="F507">
        <f t="shared" si="18"/>
        <v>27.852007979223909</v>
      </c>
      <c r="G507" t="str">
        <f t="shared" si="19"/>
        <v>nadwaga</v>
      </c>
      <c r="H507">
        <v>163</v>
      </c>
      <c r="I507">
        <v>74</v>
      </c>
    </row>
    <row r="508" spans="4:9" x14ac:dyDescent="0.25">
      <c r="D508">
        <v>179</v>
      </c>
      <c r="E508">
        <v>119</v>
      </c>
      <c r="F508">
        <f t="shared" si="18"/>
        <v>37.139914484566646</v>
      </c>
      <c r="G508" t="str">
        <f t="shared" si="19"/>
        <v>otylosc</v>
      </c>
      <c r="H508">
        <v>179</v>
      </c>
      <c r="I508">
        <v>119</v>
      </c>
    </row>
    <row r="509" spans="4:9" x14ac:dyDescent="0.25">
      <c r="D509">
        <v>169</v>
      </c>
      <c r="E509">
        <v>108</v>
      </c>
      <c r="F509">
        <f t="shared" si="18"/>
        <v>37.813802037743777</v>
      </c>
      <c r="G509" t="str">
        <f t="shared" si="19"/>
        <v>otylosc</v>
      </c>
      <c r="H509">
        <v>169</v>
      </c>
      <c r="I509">
        <v>108</v>
      </c>
    </row>
    <row r="510" spans="4:9" x14ac:dyDescent="0.25">
      <c r="D510">
        <v>186</v>
      </c>
      <c r="E510">
        <v>66</v>
      </c>
      <c r="F510">
        <f t="shared" si="18"/>
        <v>19.077349982656951</v>
      </c>
      <c r="G510" t="str">
        <f t="shared" si="19"/>
        <v>prawidlowa masa ciala</v>
      </c>
      <c r="H510">
        <v>186</v>
      </c>
      <c r="I510">
        <v>66</v>
      </c>
    </row>
    <row r="511" spans="4:9" x14ac:dyDescent="0.25">
      <c r="D511">
        <v>154</v>
      </c>
      <c r="E511">
        <v>47</v>
      </c>
      <c r="F511">
        <f t="shared" si="18"/>
        <v>19.817844493169169</v>
      </c>
      <c r="G511" t="str">
        <f t="shared" si="19"/>
        <v>prawidlowa masa ciala</v>
      </c>
      <c r="H511">
        <v>154</v>
      </c>
      <c r="I511">
        <v>47</v>
      </c>
    </row>
    <row r="512" spans="4:9" x14ac:dyDescent="0.25">
      <c r="D512">
        <v>158</v>
      </c>
      <c r="E512">
        <v>47</v>
      </c>
      <c r="F512">
        <f t="shared" si="18"/>
        <v>18.827111039897453</v>
      </c>
      <c r="G512" t="str">
        <f t="shared" si="19"/>
        <v>prawidlowa masa ciala</v>
      </c>
      <c r="H512">
        <v>158</v>
      </c>
      <c r="I512">
        <v>47</v>
      </c>
    </row>
    <row r="513" spans="4:9" x14ac:dyDescent="0.25">
      <c r="D513">
        <v>191</v>
      </c>
      <c r="E513">
        <v>89</v>
      </c>
      <c r="F513">
        <f t="shared" si="18"/>
        <v>24.39626106740495</v>
      </c>
      <c r="G513" t="str">
        <f t="shared" si="19"/>
        <v>prawidlowa masa ciala</v>
      </c>
      <c r="H513">
        <v>191</v>
      </c>
      <c r="I513">
        <v>89</v>
      </c>
    </row>
    <row r="514" spans="4:9" x14ac:dyDescent="0.25">
      <c r="D514">
        <v>184</v>
      </c>
      <c r="E514">
        <v>110</v>
      </c>
      <c r="F514">
        <f t="shared" si="18"/>
        <v>32.490548204158792</v>
      </c>
      <c r="G514" t="str">
        <f t="shared" si="19"/>
        <v>otylosc</v>
      </c>
      <c r="H514">
        <v>184</v>
      </c>
      <c r="I514">
        <v>110</v>
      </c>
    </row>
    <row r="515" spans="4:9" x14ac:dyDescent="0.25">
      <c r="D515">
        <v>169</v>
      </c>
      <c r="E515">
        <v>97</v>
      </c>
      <c r="F515">
        <f t="shared" si="18"/>
        <v>33.962396274640241</v>
      </c>
      <c r="G515" t="str">
        <f t="shared" si="19"/>
        <v>otylosc</v>
      </c>
      <c r="H515">
        <v>169</v>
      </c>
      <c r="I515">
        <v>97</v>
      </c>
    </row>
    <row r="516" spans="4:9" x14ac:dyDescent="0.25">
      <c r="D516">
        <v>157</v>
      </c>
      <c r="E516">
        <v>66</v>
      </c>
      <c r="F516">
        <f t="shared" si="18"/>
        <v>26.775934114974238</v>
      </c>
      <c r="G516" t="str">
        <f t="shared" si="19"/>
        <v>nadwaga</v>
      </c>
      <c r="H516">
        <v>157</v>
      </c>
      <c r="I516">
        <v>66</v>
      </c>
    </row>
    <row r="517" spans="4:9" x14ac:dyDescent="0.25">
      <c r="D517">
        <v>195</v>
      </c>
      <c r="E517">
        <v>72</v>
      </c>
      <c r="F517">
        <f t="shared" si="18"/>
        <v>18.934911242603548</v>
      </c>
      <c r="G517" t="str">
        <f t="shared" si="19"/>
        <v>prawidlowa masa ciala</v>
      </c>
      <c r="H517">
        <v>195</v>
      </c>
      <c r="I517">
        <v>72</v>
      </c>
    </row>
    <row r="518" spans="4:9" x14ac:dyDescent="0.25">
      <c r="D518">
        <v>166</v>
      </c>
      <c r="E518">
        <v>56</v>
      </c>
      <c r="F518">
        <f t="shared" si="18"/>
        <v>20.322252866889244</v>
      </c>
      <c r="G518" t="str">
        <f t="shared" si="19"/>
        <v>prawidlowa masa ciala</v>
      </c>
      <c r="H518">
        <v>166</v>
      </c>
      <c r="I518">
        <v>56</v>
      </c>
    </row>
    <row r="519" spans="4:9" x14ac:dyDescent="0.25">
      <c r="D519">
        <v>186</v>
      </c>
      <c r="E519">
        <v>113</v>
      </c>
      <c r="F519">
        <f t="shared" si="18"/>
        <v>32.662735576367204</v>
      </c>
      <c r="G519" t="str">
        <f t="shared" si="19"/>
        <v>otylosc</v>
      </c>
      <c r="H519">
        <v>186</v>
      </c>
      <c r="I519">
        <v>113</v>
      </c>
    </row>
    <row r="520" spans="4:9" x14ac:dyDescent="0.25">
      <c r="D520">
        <v>159</v>
      </c>
      <c r="E520">
        <v>81</v>
      </c>
      <c r="F520">
        <f t="shared" ref="F520:F583" si="20">E520/(D520/100*D520/100)</f>
        <v>32.039871840512632</v>
      </c>
      <c r="G520" t="str">
        <f t="shared" ref="G520:G583" si="21">IF(F520&lt;F$1,D$1,IF(AND(F520&gt;=E$2,F520&lt;F$2),D$2,IF(AND(F520&gt;=E$3,F520&lt;F$3),D$3,IF(F520&gt;E$5,D$5,D$4))))</f>
        <v>otylosc</v>
      </c>
      <c r="H520">
        <v>159</v>
      </c>
      <c r="I520">
        <v>81</v>
      </c>
    </row>
    <row r="521" spans="4:9" x14ac:dyDescent="0.25">
      <c r="D521">
        <v>184</v>
      </c>
      <c r="E521">
        <v>85</v>
      </c>
      <c r="F521">
        <f t="shared" si="20"/>
        <v>25.10633270321361</v>
      </c>
      <c r="G521" t="str">
        <f t="shared" si="21"/>
        <v>nadwaga</v>
      </c>
      <c r="H521">
        <v>184</v>
      </c>
      <c r="I521">
        <v>85</v>
      </c>
    </row>
    <row r="522" spans="4:9" x14ac:dyDescent="0.25">
      <c r="D522">
        <v>189</v>
      </c>
      <c r="E522">
        <v>117</v>
      </c>
      <c r="F522">
        <f t="shared" si="20"/>
        <v>32.753842277651806</v>
      </c>
      <c r="G522" t="str">
        <f t="shared" si="21"/>
        <v>otylosc</v>
      </c>
      <c r="H522">
        <v>189</v>
      </c>
      <c r="I522">
        <v>117</v>
      </c>
    </row>
    <row r="523" spans="4:9" x14ac:dyDescent="0.25">
      <c r="D523">
        <v>173</v>
      </c>
      <c r="E523">
        <v>55</v>
      </c>
      <c r="F523">
        <f t="shared" si="20"/>
        <v>18.376825152861773</v>
      </c>
      <c r="G523" t="str">
        <f t="shared" si="21"/>
        <v>niedowaga</v>
      </c>
      <c r="H523">
        <v>173</v>
      </c>
      <c r="I523">
        <v>55</v>
      </c>
    </row>
    <row r="524" spans="4:9" x14ac:dyDescent="0.25">
      <c r="D524">
        <v>197</v>
      </c>
      <c r="E524">
        <v>72</v>
      </c>
      <c r="F524">
        <f t="shared" si="20"/>
        <v>18.552397639722745</v>
      </c>
      <c r="G524" t="str">
        <f t="shared" si="21"/>
        <v>prawidlowa masa ciala</v>
      </c>
      <c r="H524">
        <v>197</v>
      </c>
      <c r="I524">
        <v>72</v>
      </c>
    </row>
    <row r="525" spans="4:9" x14ac:dyDescent="0.25">
      <c r="D525">
        <v>175</v>
      </c>
      <c r="E525">
        <v>81</v>
      </c>
      <c r="F525">
        <f t="shared" si="20"/>
        <v>26.448979591836736</v>
      </c>
      <c r="G525" t="str">
        <f t="shared" si="21"/>
        <v>nadwaga</v>
      </c>
      <c r="H525">
        <v>175</v>
      </c>
      <c r="I525">
        <v>81</v>
      </c>
    </row>
    <row r="526" spans="4:9" x14ac:dyDescent="0.25">
      <c r="D526">
        <v>158</v>
      </c>
      <c r="E526">
        <v>66</v>
      </c>
      <c r="F526">
        <f t="shared" si="20"/>
        <v>26.438070821983658</v>
      </c>
      <c r="G526" t="str">
        <f t="shared" si="21"/>
        <v>nadwaga</v>
      </c>
      <c r="H526">
        <v>158</v>
      </c>
      <c r="I526">
        <v>66</v>
      </c>
    </row>
    <row r="527" spans="4:9" x14ac:dyDescent="0.25">
      <c r="D527">
        <v>156</v>
      </c>
      <c r="E527">
        <v>52</v>
      </c>
      <c r="F527">
        <f t="shared" si="20"/>
        <v>21.367521367521366</v>
      </c>
      <c r="G527" t="str">
        <f t="shared" si="21"/>
        <v>prawidlowa masa ciala</v>
      </c>
      <c r="H527">
        <v>156</v>
      </c>
      <c r="I527">
        <v>52</v>
      </c>
    </row>
    <row r="528" spans="4:9" x14ac:dyDescent="0.25">
      <c r="D528">
        <v>155</v>
      </c>
      <c r="E528">
        <v>86</v>
      </c>
      <c r="F528">
        <f t="shared" si="20"/>
        <v>35.796045785639961</v>
      </c>
      <c r="G528" t="str">
        <f t="shared" si="21"/>
        <v>otylosc</v>
      </c>
      <c r="H528">
        <v>155</v>
      </c>
      <c r="I528">
        <v>86</v>
      </c>
    </row>
    <row r="529" spans="4:9" x14ac:dyDescent="0.25">
      <c r="D529">
        <v>181</v>
      </c>
      <c r="E529">
        <v>64</v>
      </c>
      <c r="F529">
        <f t="shared" si="20"/>
        <v>19.535423216629528</v>
      </c>
      <c r="G529" t="str">
        <f t="shared" si="21"/>
        <v>prawidlowa masa ciala</v>
      </c>
      <c r="H529">
        <v>181</v>
      </c>
      <c r="I529">
        <v>64</v>
      </c>
    </row>
    <row r="530" spans="4:9" x14ac:dyDescent="0.25">
      <c r="D530">
        <v>170</v>
      </c>
      <c r="E530">
        <v>76</v>
      </c>
      <c r="F530">
        <f t="shared" si="20"/>
        <v>26.297577854671278</v>
      </c>
      <c r="G530" t="str">
        <f t="shared" si="21"/>
        <v>nadwaga</v>
      </c>
      <c r="H530">
        <v>170</v>
      </c>
      <c r="I530">
        <v>76</v>
      </c>
    </row>
    <row r="531" spans="4:9" x14ac:dyDescent="0.25">
      <c r="D531">
        <v>198</v>
      </c>
      <c r="E531">
        <v>98</v>
      </c>
      <c r="F531">
        <f t="shared" si="20"/>
        <v>24.997449239873479</v>
      </c>
      <c r="G531" t="str">
        <f t="shared" si="21"/>
        <v>prawidlowa masa ciala</v>
      </c>
      <c r="H531">
        <v>198</v>
      </c>
      <c r="I531">
        <v>98</v>
      </c>
    </row>
    <row r="532" spans="4:9" x14ac:dyDescent="0.25">
      <c r="D532">
        <v>156</v>
      </c>
      <c r="E532">
        <v>73</v>
      </c>
      <c r="F532">
        <f t="shared" si="20"/>
        <v>29.996712689020377</v>
      </c>
      <c r="G532" t="str">
        <f t="shared" si="21"/>
        <v>nadwaga</v>
      </c>
      <c r="H532">
        <v>156</v>
      </c>
      <c r="I532">
        <v>73</v>
      </c>
    </row>
    <row r="533" spans="4:9" x14ac:dyDescent="0.25">
      <c r="D533">
        <v>196</v>
      </c>
      <c r="E533">
        <v>95</v>
      </c>
      <c r="F533">
        <f t="shared" si="20"/>
        <v>24.729279466888798</v>
      </c>
      <c r="G533" t="str">
        <f t="shared" si="21"/>
        <v>prawidlowa masa ciala</v>
      </c>
      <c r="H533">
        <v>196</v>
      </c>
      <c r="I533">
        <v>95</v>
      </c>
    </row>
    <row r="534" spans="4:9" x14ac:dyDescent="0.25">
      <c r="D534">
        <v>159</v>
      </c>
      <c r="E534">
        <v>67</v>
      </c>
      <c r="F534">
        <f t="shared" si="20"/>
        <v>26.502116213757365</v>
      </c>
      <c r="G534" t="str">
        <f t="shared" si="21"/>
        <v>nadwaga</v>
      </c>
      <c r="H534">
        <v>159</v>
      </c>
      <c r="I534">
        <v>67</v>
      </c>
    </row>
    <row r="535" spans="4:9" x14ac:dyDescent="0.25">
      <c r="D535">
        <v>162</v>
      </c>
      <c r="E535">
        <v>53</v>
      </c>
      <c r="F535">
        <f t="shared" si="20"/>
        <v>20.195092211553117</v>
      </c>
      <c r="G535" t="str">
        <f t="shared" si="21"/>
        <v>prawidlowa masa ciala</v>
      </c>
      <c r="H535">
        <v>162</v>
      </c>
      <c r="I535">
        <v>53</v>
      </c>
    </row>
    <row r="536" spans="4:9" x14ac:dyDescent="0.25">
      <c r="D536">
        <v>162</v>
      </c>
      <c r="E536">
        <v>71</v>
      </c>
      <c r="F536">
        <f t="shared" si="20"/>
        <v>27.053802773967384</v>
      </c>
      <c r="G536" t="str">
        <f t="shared" si="21"/>
        <v>nadwaga</v>
      </c>
      <c r="H536">
        <v>162</v>
      </c>
      <c r="I536">
        <v>71</v>
      </c>
    </row>
    <row r="537" spans="4:9" x14ac:dyDescent="0.25">
      <c r="D537">
        <v>163</v>
      </c>
      <c r="E537">
        <v>72</v>
      </c>
      <c r="F537">
        <f t="shared" si="20"/>
        <v>27.099251006812452</v>
      </c>
      <c r="G537" t="str">
        <f t="shared" si="21"/>
        <v>nadwaga</v>
      </c>
      <c r="H537">
        <v>163</v>
      </c>
      <c r="I537">
        <v>72</v>
      </c>
    </row>
    <row r="538" spans="4:9" x14ac:dyDescent="0.25">
      <c r="D538">
        <v>172</v>
      </c>
      <c r="E538">
        <v>54</v>
      </c>
      <c r="F538">
        <f t="shared" si="20"/>
        <v>18.253109789075179</v>
      </c>
      <c r="G538" t="str">
        <f t="shared" si="21"/>
        <v>niedowaga</v>
      </c>
      <c r="H538">
        <v>172</v>
      </c>
      <c r="I538">
        <v>54</v>
      </c>
    </row>
    <row r="539" spans="4:9" x14ac:dyDescent="0.25">
      <c r="D539">
        <v>198</v>
      </c>
      <c r="E539">
        <v>88</v>
      </c>
      <c r="F539">
        <f t="shared" si="20"/>
        <v>22.446689113355777</v>
      </c>
      <c r="G539" t="str">
        <f t="shared" si="21"/>
        <v>prawidlowa masa ciala</v>
      </c>
      <c r="H539">
        <v>198</v>
      </c>
      <c r="I539">
        <v>88</v>
      </c>
    </row>
    <row r="540" spans="4:9" x14ac:dyDescent="0.25">
      <c r="D540">
        <v>199</v>
      </c>
      <c r="E540">
        <v>101</v>
      </c>
      <c r="F540">
        <f t="shared" si="20"/>
        <v>25.504406454382465</v>
      </c>
      <c r="G540" t="str">
        <f t="shared" si="21"/>
        <v>nadwaga</v>
      </c>
      <c r="H540">
        <v>199</v>
      </c>
      <c r="I540">
        <v>101</v>
      </c>
    </row>
    <row r="541" spans="4:9" x14ac:dyDescent="0.25">
      <c r="D541">
        <v>165</v>
      </c>
      <c r="E541">
        <v>71</v>
      </c>
      <c r="F541">
        <f t="shared" si="20"/>
        <v>26.078971533516988</v>
      </c>
      <c r="G541" t="str">
        <f t="shared" si="21"/>
        <v>nadwaga</v>
      </c>
      <c r="H541">
        <v>165</v>
      </c>
      <c r="I541">
        <v>71</v>
      </c>
    </row>
    <row r="542" spans="4:9" x14ac:dyDescent="0.25">
      <c r="D542">
        <v>158</v>
      </c>
      <c r="E542">
        <v>98</v>
      </c>
      <c r="F542">
        <f t="shared" si="20"/>
        <v>39.256529402339368</v>
      </c>
      <c r="G542" t="str">
        <f t="shared" si="21"/>
        <v>otylosc</v>
      </c>
      <c r="H542">
        <v>158</v>
      </c>
      <c r="I542">
        <v>98</v>
      </c>
    </row>
    <row r="543" spans="4:9" x14ac:dyDescent="0.25">
      <c r="D543">
        <v>184</v>
      </c>
      <c r="E543">
        <v>55</v>
      </c>
      <c r="F543">
        <f t="shared" si="20"/>
        <v>16.245274102079396</v>
      </c>
      <c r="G543" t="str">
        <f t="shared" si="21"/>
        <v>niedowaga</v>
      </c>
      <c r="H543">
        <v>184</v>
      </c>
      <c r="I543">
        <v>55</v>
      </c>
    </row>
    <row r="544" spans="4:9" x14ac:dyDescent="0.25">
      <c r="D544">
        <v>184</v>
      </c>
      <c r="E544">
        <v>101</v>
      </c>
      <c r="F544">
        <f t="shared" si="20"/>
        <v>29.832230623818525</v>
      </c>
      <c r="G544" t="str">
        <f t="shared" si="21"/>
        <v>nadwaga</v>
      </c>
      <c r="H544">
        <v>184</v>
      </c>
      <c r="I544">
        <v>101</v>
      </c>
    </row>
    <row r="545" spans="4:9" x14ac:dyDescent="0.25">
      <c r="D545">
        <v>196</v>
      </c>
      <c r="E545">
        <v>93</v>
      </c>
      <c r="F545">
        <f t="shared" si="20"/>
        <v>24.20866305705956</v>
      </c>
      <c r="G545" t="str">
        <f t="shared" si="21"/>
        <v>prawidlowa masa ciala</v>
      </c>
      <c r="H545">
        <v>196</v>
      </c>
      <c r="I545">
        <v>93</v>
      </c>
    </row>
    <row r="546" spans="4:9" x14ac:dyDescent="0.25">
      <c r="D546">
        <v>170</v>
      </c>
      <c r="E546">
        <v>85</v>
      </c>
      <c r="F546">
        <f t="shared" si="20"/>
        <v>29.411764705882351</v>
      </c>
      <c r="G546" t="str">
        <f t="shared" si="21"/>
        <v>nadwaga</v>
      </c>
      <c r="H546">
        <v>170</v>
      </c>
      <c r="I546">
        <v>85</v>
      </c>
    </row>
    <row r="547" spans="4:9" x14ac:dyDescent="0.25">
      <c r="D547">
        <v>173</v>
      </c>
      <c r="E547">
        <v>70</v>
      </c>
      <c r="F547">
        <f t="shared" si="20"/>
        <v>23.388686558187711</v>
      </c>
      <c r="G547" t="str">
        <f t="shared" si="21"/>
        <v>prawidlowa masa ciala</v>
      </c>
      <c r="H547">
        <v>173</v>
      </c>
      <c r="I547">
        <v>70</v>
      </c>
    </row>
    <row r="548" spans="4:9" x14ac:dyDescent="0.25">
      <c r="D548">
        <v>193</v>
      </c>
      <c r="E548">
        <v>98</v>
      </c>
      <c r="F548">
        <f t="shared" si="20"/>
        <v>26.309431125667803</v>
      </c>
      <c r="G548" t="str">
        <f t="shared" si="21"/>
        <v>nadwaga</v>
      </c>
      <c r="H548">
        <v>193</v>
      </c>
      <c r="I548">
        <v>98</v>
      </c>
    </row>
    <row r="549" spans="4:9" x14ac:dyDescent="0.25">
      <c r="D549">
        <v>174</v>
      </c>
      <c r="E549">
        <v>98</v>
      </c>
      <c r="F549">
        <f t="shared" si="20"/>
        <v>32.368873034746997</v>
      </c>
      <c r="G549" t="str">
        <f t="shared" si="21"/>
        <v>otylosc</v>
      </c>
      <c r="H549">
        <v>174</v>
      </c>
      <c r="I549">
        <v>98</v>
      </c>
    </row>
    <row r="550" spans="4:9" x14ac:dyDescent="0.25">
      <c r="D550">
        <v>171</v>
      </c>
      <c r="E550">
        <v>56</v>
      </c>
      <c r="F550">
        <f t="shared" si="20"/>
        <v>19.151191819705211</v>
      </c>
      <c r="G550" t="str">
        <f t="shared" si="21"/>
        <v>prawidlowa masa ciala</v>
      </c>
      <c r="H550">
        <v>171</v>
      </c>
      <c r="I550">
        <v>56</v>
      </c>
    </row>
    <row r="551" spans="4:9" x14ac:dyDescent="0.25">
      <c r="D551">
        <v>188</v>
      </c>
      <c r="E551">
        <v>78</v>
      </c>
      <c r="F551">
        <f t="shared" si="20"/>
        <v>22.068809416025353</v>
      </c>
      <c r="G551" t="str">
        <f t="shared" si="21"/>
        <v>prawidlowa masa ciala</v>
      </c>
      <c r="H551">
        <v>188</v>
      </c>
      <c r="I551">
        <v>78</v>
      </c>
    </row>
    <row r="552" spans="4:9" x14ac:dyDescent="0.25">
      <c r="D552">
        <v>158</v>
      </c>
      <c r="E552">
        <v>64</v>
      </c>
      <c r="F552">
        <f t="shared" si="20"/>
        <v>25.636917160711423</v>
      </c>
      <c r="G552" t="str">
        <f t="shared" si="21"/>
        <v>nadwaga</v>
      </c>
      <c r="H552">
        <v>158</v>
      </c>
      <c r="I552">
        <v>64</v>
      </c>
    </row>
    <row r="553" spans="4:9" x14ac:dyDescent="0.25">
      <c r="D553">
        <v>166</v>
      </c>
      <c r="E553">
        <v>70</v>
      </c>
      <c r="F553">
        <f t="shared" si="20"/>
        <v>25.402816083611555</v>
      </c>
      <c r="G553" t="str">
        <f t="shared" si="21"/>
        <v>nadwaga</v>
      </c>
      <c r="H553">
        <v>166</v>
      </c>
      <c r="I553">
        <v>70</v>
      </c>
    </row>
    <row r="554" spans="4:9" x14ac:dyDescent="0.25">
      <c r="D554">
        <v>163</v>
      </c>
      <c r="E554">
        <v>92</v>
      </c>
      <c r="F554">
        <f t="shared" si="20"/>
        <v>34.626820730927022</v>
      </c>
      <c r="G554" t="str">
        <f t="shared" si="21"/>
        <v>otylosc</v>
      </c>
      <c r="H554">
        <v>163</v>
      </c>
      <c r="I554">
        <v>92</v>
      </c>
    </row>
    <row r="555" spans="4:9" x14ac:dyDescent="0.25">
      <c r="D555">
        <v>154</v>
      </c>
      <c r="E555">
        <v>43</v>
      </c>
      <c r="F555">
        <f t="shared" si="20"/>
        <v>18.13121942992073</v>
      </c>
      <c r="G555" t="str">
        <f t="shared" si="21"/>
        <v>niedowaga</v>
      </c>
      <c r="H555">
        <v>154</v>
      </c>
      <c r="I555">
        <v>43</v>
      </c>
    </row>
    <row r="556" spans="4:9" x14ac:dyDescent="0.25">
      <c r="D556">
        <v>181</v>
      </c>
      <c r="E556">
        <v>73</v>
      </c>
      <c r="F556">
        <f t="shared" si="20"/>
        <v>22.282592106468055</v>
      </c>
      <c r="G556" t="str">
        <f t="shared" si="21"/>
        <v>prawidlowa masa ciala</v>
      </c>
      <c r="H556">
        <v>181</v>
      </c>
      <c r="I556">
        <v>73</v>
      </c>
    </row>
    <row r="557" spans="4:9" x14ac:dyDescent="0.25">
      <c r="D557">
        <v>151</v>
      </c>
      <c r="E557">
        <v>74</v>
      </c>
      <c r="F557">
        <f t="shared" si="20"/>
        <v>32.454716898381648</v>
      </c>
      <c r="G557" t="str">
        <f t="shared" si="21"/>
        <v>otylosc</v>
      </c>
      <c r="H557">
        <v>151</v>
      </c>
      <c r="I557">
        <v>74</v>
      </c>
    </row>
    <row r="558" spans="4:9" x14ac:dyDescent="0.25">
      <c r="D558">
        <v>166</v>
      </c>
      <c r="E558">
        <v>95</v>
      </c>
      <c r="F558">
        <f t="shared" si="20"/>
        <v>34.475250399187111</v>
      </c>
      <c r="G558" t="str">
        <f t="shared" si="21"/>
        <v>otylosc</v>
      </c>
      <c r="H558">
        <v>166</v>
      </c>
      <c r="I558">
        <v>95</v>
      </c>
    </row>
    <row r="559" spans="4:9" x14ac:dyDescent="0.25">
      <c r="D559">
        <v>184</v>
      </c>
      <c r="E559">
        <v>62</v>
      </c>
      <c r="F559">
        <f t="shared" si="20"/>
        <v>18.312854442344044</v>
      </c>
      <c r="G559" t="str">
        <f t="shared" si="21"/>
        <v>niedowaga</v>
      </c>
      <c r="H559">
        <v>184</v>
      </c>
      <c r="I559">
        <v>62</v>
      </c>
    </row>
    <row r="560" spans="4:9" x14ac:dyDescent="0.25">
      <c r="D560">
        <v>182</v>
      </c>
      <c r="E560">
        <v>121</v>
      </c>
      <c r="F560">
        <f t="shared" si="20"/>
        <v>36.529404661272793</v>
      </c>
      <c r="G560" t="str">
        <f t="shared" si="21"/>
        <v>otylosc</v>
      </c>
      <c r="H560">
        <v>182</v>
      </c>
      <c r="I560">
        <v>121</v>
      </c>
    </row>
    <row r="561" spans="4:9" x14ac:dyDescent="0.25">
      <c r="D561">
        <v>156</v>
      </c>
      <c r="E561">
        <v>46</v>
      </c>
      <c r="F561">
        <f t="shared" si="20"/>
        <v>18.902038132807363</v>
      </c>
      <c r="G561" t="str">
        <f t="shared" si="21"/>
        <v>prawidlowa masa ciala</v>
      </c>
      <c r="H561">
        <v>156</v>
      </c>
      <c r="I561">
        <v>46</v>
      </c>
    </row>
    <row r="562" spans="4:9" x14ac:dyDescent="0.25">
      <c r="D562">
        <v>156</v>
      </c>
      <c r="E562">
        <v>57</v>
      </c>
      <c r="F562">
        <f t="shared" si="20"/>
        <v>23.422090729783037</v>
      </c>
      <c r="G562" t="str">
        <f t="shared" si="21"/>
        <v>prawidlowa masa ciala</v>
      </c>
      <c r="H562">
        <v>156</v>
      </c>
      <c r="I562">
        <v>57</v>
      </c>
    </row>
    <row r="563" spans="4:9" x14ac:dyDescent="0.25">
      <c r="D563">
        <v>179</v>
      </c>
      <c r="E563">
        <v>57</v>
      </c>
      <c r="F563">
        <f t="shared" si="20"/>
        <v>17.789706937985702</v>
      </c>
      <c r="G563" t="str">
        <f t="shared" si="21"/>
        <v>niedowaga</v>
      </c>
      <c r="H563">
        <v>179</v>
      </c>
      <c r="I563">
        <v>57</v>
      </c>
    </row>
    <row r="564" spans="4:9" x14ac:dyDescent="0.25">
      <c r="D564">
        <v>194</v>
      </c>
      <c r="E564">
        <v>61</v>
      </c>
      <c r="F564">
        <f t="shared" si="20"/>
        <v>16.207886066532044</v>
      </c>
      <c r="G564" t="str">
        <f t="shared" si="21"/>
        <v>niedowaga</v>
      </c>
      <c r="H564">
        <v>194</v>
      </c>
      <c r="I564">
        <v>61</v>
      </c>
    </row>
    <row r="565" spans="4:9" x14ac:dyDescent="0.25">
      <c r="D565">
        <v>159</v>
      </c>
      <c r="E565">
        <v>84</v>
      </c>
      <c r="F565">
        <f t="shared" si="20"/>
        <v>33.226533760531623</v>
      </c>
      <c r="G565" t="str">
        <f t="shared" si="21"/>
        <v>otylosc</v>
      </c>
      <c r="H565">
        <v>159</v>
      </c>
      <c r="I565">
        <v>84</v>
      </c>
    </row>
    <row r="566" spans="4:9" x14ac:dyDescent="0.25">
      <c r="D566">
        <v>192</v>
      </c>
      <c r="E566">
        <v>77</v>
      </c>
      <c r="F566">
        <f t="shared" si="20"/>
        <v>20.887586805555557</v>
      </c>
      <c r="G566" t="str">
        <f t="shared" si="21"/>
        <v>prawidlowa masa ciala</v>
      </c>
      <c r="H566">
        <v>192</v>
      </c>
      <c r="I566">
        <v>77</v>
      </c>
    </row>
    <row r="567" spans="4:9" x14ac:dyDescent="0.25">
      <c r="D567">
        <v>152</v>
      </c>
      <c r="E567">
        <v>68</v>
      </c>
      <c r="F567">
        <f t="shared" si="20"/>
        <v>29.43213296398892</v>
      </c>
      <c r="G567" t="str">
        <f t="shared" si="21"/>
        <v>nadwaga</v>
      </c>
      <c r="H567">
        <v>152</v>
      </c>
      <c r="I567">
        <v>68</v>
      </c>
    </row>
    <row r="568" spans="4:9" x14ac:dyDescent="0.25">
      <c r="D568">
        <v>151</v>
      </c>
      <c r="E568">
        <v>53</v>
      </c>
      <c r="F568">
        <f t="shared" si="20"/>
        <v>23.244594535327398</v>
      </c>
      <c r="G568" t="str">
        <f t="shared" si="21"/>
        <v>prawidlowa masa ciala</v>
      </c>
      <c r="H568">
        <v>151</v>
      </c>
      <c r="I568">
        <v>53</v>
      </c>
    </row>
    <row r="569" spans="4:9" x14ac:dyDescent="0.25">
      <c r="D569">
        <v>151</v>
      </c>
      <c r="E569">
        <v>64</v>
      </c>
      <c r="F569">
        <f t="shared" si="20"/>
        <v>28.068944344546292</v>
      </c>
      <c r="G569" t="str">
        <f t="shared" si="21"/>
        <v>nadwaga</v>
      </c>
      <c r="H569">
        <v>151</v>
      </c>
      <c r="I569">
        <v>64</v>
      </c>
    </row>
    <row r="570" spans="4:9" x14ac:dyDescent="0.25">
      <c r="D570">
        <v>182</v>
      </c>
      <c r="E570">
        <v>112</v>
      </c>
      <c r="F570">
        <f t="shared" si="20"/>
        <v>33.812341504649197</v>
      </c>
      <c r="G570" t="str">
        <f t="shared" si="21"/>
        <v>otylosc</v>
      </c>
      <c r="H570">
        <v>182</v>
      </c>
      <c r="I570">
        <v>112</v>
      </c>
    </row>
    <row r="571" spans="4:9" x14ac:dyDescent="0.25">
      <c r="D571">
        <v>165</v>
      </c>
      <c r="E571">
        <v>61</v>
      </c>
      <c r="F571">
        <f t="shared" si="20"/>
        <v>22.405876951331496</v>
      </c>
      <c r="G571" t="str">
        <f t="shared" si="21"/>
        <v>prawidlowa masa ciala</v>
      </c>
      <c r="H571">
        <v>165</v>
      </c>
      <c r="I571">
        <v>61</v>
      </c>
    </row>
    <row r="572" spans="4:9" x14ac:dyDescent="0.25">
      <c r="D572">
        <v>157</v>
      </c>
      <c r="E572">
        <v>53</v>
      </c>
      <c r="F572">
        <f t="shared" si="20"/>
        <v>21.501886486267189</v>
      </c>
      <c r="G572" t="str">
        <f t="shared" si="21"/>
        <v>prawidlowa masa ciala</v>
      </c>
      <c r="H572">
        <v>157</v>
      </c>
      <c r="I572">
        <v>53</v>
      </c>
    </row>
    <row r="573" spans="4:9" x14ac:dyDescent="0.25">
      <c r="D573">
        <v>185</v>
      </c>
      <c r="E573">
        <v>87</v>
      </c>
      <c r="F573">
        <f t="shared" si="20"/>
        <v>25.4200146092038</v>
      </c>
      <c r="G573" t="str">
        <f t="shared" si="21"/>
        <v>nadwaga</v>
      </c>
      <c r="H573">
        <v>185</v>
      </c>
      <c r="I573">
        <v>87</v>
      </c>
    </row>
    <row r="574" spans="4:9" x14ac:dyDescent="0.25">
      <c r="D574">
        <v>173</v>
      </c>
      <c r="E574">
        <v>78</v>
      </c>
      <c r="F574">
        <f t="shared" si="20"/>
        <v>26.061679307694877</v>
      </c>
      <c r="G574" t="str">
        <f t="shared" si="21"/>
        <v>nadwaga</v>
      </c>
      <c r="H574">
        <v>173</v>
      </c>
      <c r="I574">
        <v>78</v>
      </c>
    </row>
    <row r="575" spans="4:9" x14ac:dyDescent="0.25">
      <c r="D575">
        <v>161</v>
      </c>
      <c r="E575">
        <v>65</v>
      </c>
      <c r="F575">
        <f t="shared" si="20"/>
        <v>25.076193048107708</v>
      </c>
      <c r="G575" t="str">
        <f t="shared" si="21"/>
        <v>nadwaga</v>
      </c>
      <c r="H575">
        <v>161</v>
      </c>
      <c r="I575">
        <v>65</v>
      </c>
    </row>
    <row r="576" spans="4:9" x14ac:dyDescent="0.25">
      <c r="D576">
        <v>176</v>
      </c>
      <c r="E576">
        <v>74</v>
      </c>
      <c r="F576">
        <f t="shared" si="20"/>
        <v>23.889462809917354</v>
      </c>
      <c r="G576" t="str">
        <f t="shared" si="21"/>
        <v>prawidlowa masa ciala</v>
      </c>
      <c r="H576">
        <v>176</v>
      </c>
      <c r="I576">
        <v>74</v>
      </c>
    </row>
    <row r="577" spans="4:9" x14ac:dyDescent="0.25">
      <c r="D577">
        <v>158</v>
      </c>
      <c r="E577">
        <v>64</v>
      </c>
      <c r="F577">
        <f t="shared" si="20"/>
        <v>25.636917160711423</v>
      </c>
      <c r="G577" t="str">
        <f t="shared" si="21"/>
        <v>nadwaga</v>
      </c>
      <c r="H577">
        <v>158</v>
      </c>
      <c r="I577">
        <v>64</v>
      </c>
    </row>
    <row r="578" spans="4:9" x14ac:dyDescent="0.25">
      <c r="D578">
        <v>190</v>
      </c>
      <c r="E578">
        <v>142</v>
      </c>
      <c r="F578">
        <f t="shared" si="20"/>
        <v>39.335180055401665</v>
      </c>
      <c r="G578" t="str">
        <f t="shared" si="21"/>
        <v>otylosc</v>
      </c>
      <c r="H578">
        <v>190</v>
      </c>
      <c r="I578">
        <v>142</v>
      </c>
    </row>
    <row r="579" spans="4:9" x14ac:dyDescent="0.25">
      <c r="D579">
        <v>164</v>
      </c>
      <c r="E579">
        <v>61</v>
      </c>
      <c r="F579">
        <f t="shared" si="20"/>
        <v>22.67995240928019</v>
      </c>
      <c r="G579" t="str">
        <f t="shared" si="21"/>
        <v>prawidlowa masa ciala</v>
      </c>
      <c r="H579">
        <v>164</v>
      </c>
      <c r="I579">
        <v>61</v>
      </c>
    </row>
    <row r="580" spans="4:9" x14ac:dyDescent="0.25">
      <c r="D580">
        <v>160</v>
      </c>
      <c r="E580">
        <v>56</v>
      </c>
      <c r="F580">
        <f t="shared" si="20"/>
        <v>21.875</v>
      </c>
      <c r="G580" t="str">
        <f t="shared" si="21"/>
        <v>prawidlowa masa ciala</v>
      </c>
      <c r="H580">
        <v>160</v>
      </c>
      <c r="I580">
        <v>56</v>
      </c>
    </row>
    <row r="581" spans="4:9" x14ac:dyDescent="0.25">
      <c r="D581">
        <v>190</v>
      </c>
      <c r="E581">
        <v>81</v>
      </c>
      <c r="F581">
        <f t="shared" si="20"/>
        <v>22.437673130193907</v>
      </c>
      <c r="G581" t="str">
        <f t="shared" si="21"/>
        <v>prawidlowa masa ciala</v>
      </c>
      <c r="H581">
        <v>190</v>
      </c>
      <c r="I581">
        <v>81</v>
      </c>
    </row>
    <row r="582" spans="4:9" x14ac:dyDescent="0.25">
      <c r="D582">
        <v>199</v>
      </c>
      <c r="E582">
        <v>107</v>
      </c>
      <c r="F582">
        <f t="shared" si="20"/>
        <v>27.019519709098258</v>
      </c>
      <c r="G582" t="str">
        <f t="shared" si="21"/>
        <v>nadwaga</v>
      </c>
      <c r="H582">
        <v>199</v>
      </c>
      <c r="I582">
        <v>107</v>
      </c>
    </row>
    <row r="583" spans="4:9" x14ac:dyDescent="0.25">
      <c r="D583">
        <v>181</v>
      </c>
      <c r="E583">
        <v>71</v>
      </c>
      <c r="F583">
        <f t="shared" si="20"/>
        <v>21.672110130948383</v>
      </c>
      <c r="G583" t="str">
        <f t="shared" si="21"/>
        <v>prawidlowa masa ciala</v>
      </c>
      <c r="H583">
        <v>181</v>
      </c>
      <c r="I583">
        <v>71</v>
      </c>
    </row>
    <row r="584" spans="4:9" x14ac:dyDescent="0.25">
      <c r="D584">
        <v>185</v>
      </c>
      <c r="E584">
        <v>72</v>
      </c>
      <c r="F584">
        <f t="shared" ref="F584:F647" si="22">E584/(D584/100*D584/100)</f>
        <v>21.037253469685904</v>
      </c>
      <c r="G584" t="str">
        <f t="shared" ref="G584:G647" si="23">IF(F584&lt;F$1,D$1,IF(AND(F584&gt;=E$2,F584&lt;F$2),D$2,IF(AND(F584&gt;=E$3,F584&lt;F$3),D$3,IF(F584&gt;E$5,D$5,D$4))))</f>
        <v>prawidlowa masa ciala</v>
      </c>
      <c r="H584">
        <v>185</v>
      </c>
      <c r="I584">
        <v>72</v>
      </c>
    </row>
    <row r="585" spans="4:9" x14ac:dyDescent="0.25">
      <c r="D585">
        <v>154</v>
      </c>
      <c r="E585">
        <v>43</v>
      </c>
      <c r="F585">
        <f t="shared" si="22"/>
        <v>18.13121942992073</v>
      </c>
      <c r="G585" t="str">
        <f t="shared" si="23"/>
        <v>niedowaga</v>
      </c>
      <c r="H585">
        <v>154</v>
      </c>
      <c r="I585">
        <v>43</v>
      </c>
    </row>
    <row r="586" spans="4:9" x14ac:dyDescent="0.25">
      <c r="D586">
        <v>195</v>
      </c>
      <c r="E586">
        <v>66</v>
      </c>
      <c r="F586">
        <f t="shared" si="22"/>
        <v>17.357001972386588</v>
      </c>
      <c r="G586" t="str">
        <f t="shared" si="23"/>
        <v>niedowaga</v>
      </c>
      <c r="H586">
        <v>195</v>
      </c>
      <c r="I586">
        <v>66</v>
      </c>
    </row>
    <row r="587" spans="4:9" x14ac:dyDescent="0.25">
      <c r="D587">
        <v>167</v>
      </c>
      <c r="E587">
        <v>59</v>
      </c>
      <c r="F587">
        <f t="shared" si="22"/>
        <v>21.155294202015131</v>
      </c>
      <c r="G587" t="str">
        <f t="shared" si="23"/>
        <v>prawidlowa masa ciala</v>
      </c>
      <c r="H587">
        <v>167</v>
      </c>
      <c r="I587">
        <v>59</v>
      </c>
    </row>
    <row r="588" spans="4:9" x14ac:dyDescent="0.25">
      <c r="D588">
        <v>151</v>
      </c>
      <c r="E588">
        <v>61</v>
      </c>
      <c r="F588">
        <f t="shared" si="22"/>
        <v>26.753212578395683</v>
      </c>
      <c r="G588" t="str">
        <f t="shared" si="23"/>
        <v>nadwaga</v>
      </c>
      <c r="H588">
        <v>151</v>
      </c>
      <c r="I588">
        <v>61</v>
      </c>
    </row>
    <row r="589" spans="4:9" x14ac:dyDescent="0.25">
      <c r="D589">
        <v>190</v>
      </c>
      <c r="E589">
        <v>74</v>
      </c>
      <c r="F589">
        <f t="shared" si="22"/>
        <v>20.498614958448755</v>
      </c>
      <c r="G589" t="str">
        <f t="shared" si="23"/>
        <v>prawidlowa masa ciala</v>
      </c>
      <c r="H589">
        <v>190</v>
      </c>
      <c r="I589">
        <v>74</v>
      </c>
    </row>
    <row r="590" spans="4:9" x14ac:dyDescent="0.25">
      <c r="D590">
        <v>153</v>
      </c>
      <c r="E590">
        <v>43</v>
      </c>
      <c r="F590">
        <f t="shared" si="22"/>
        <v>18.369003374770386</v>
      </c>
      <c r="G590" t="str">
        <f t="shared" si="23"/>
        <v>niedowaga</v>
      </c>
      <c r="H590">
        <v>153</v>
      </c>
      <c r="I590">
        <v>43</v>
      </c>
    </row>
    <row r="591" spans="4:9" x14ac:dyDescent="0.25">
      <c r="D591">
        <v>157</v>
      </c>
      <c r="E591">
        <v>67</v>
      </c>
      <c r="F591">
        <f t="shared" si="22"/>
        <v>27.181630086413239</v>
      </c>
      <c r="G591" t="str">
        <f t="shared" si="23"/>
        <v>nadwaga</v>
      </c>
      <c r="H591">
        <v>157</v>
      </c>
      <c r="I591">
        <v>67</v>
      </c>
    </row>
    <row r="592" spans="4:9" x14ac:dyDescent="0.25">
      <c r="D592">
        <v>180</v>
      </c>
      <c r="E592">
        <v>54</v>
      </c>
      <c r="F592">
        <f t="shared" si="22"/>
        <v>16.666666666666664</v>
      </c>
      <c r="G592" t="str">
        <f t="shared" si="23"/>
        <v>niedowaga</v>
      </c>
      <c r="H592">
        <v>180</v>
      </c>
      <c r="I592">
        <v>54</v>
      </c>
    </row>
    <row r="593" spans="4:9" x14ac:dyDescent="0.25">
      <c r="D593">
        <v>153</v>
      </c>
      <c r="E593">
        <v>57</v>
      </c>
      <c r="F593">
        <f t="shared" si="22"/>
        <v>24.349609124695629</v>
      </c>
      <c r="G593" t="str">
        <f t="shared" si="23"/>
        <v>prawidlowa masa ciala</v>
      </c>
      <c r="H593">
        <v>153</v>
      </c>
      <c r="I593">
        <v>57</v>
      </c>
    </row>
    <row r="594" spans="4:9" x14ac:dyDescent="0.25">
      <c r="D594">
        <v>177</v>
      </c>
      <c r="E594">
        <v>63</v>
      </c>
      <c r="F594">
        <f t="shared" si="22"/>
        <v>20.109164033323754</v>
      </c>
      <c r="G594" t="str">
        <f t="shared" si="23"/>
        <v>prawidlowa masa ciala</v>
      </c>
      <c r="H594">
        <v>177</v>
      </c>
      <c r="I594">
        <v>63</v>
      </c>
    </row>
    <row r="595" spans="4:9" x14ac:dyDescent="0.25">
      <c r="D595">
        <v>188</v>
      </c>
      <c r="E595">
        <v>74</v>
      </c>
      <c r="F595">
        <f t="shared" si="22"/>
        <v>20.937075599818925</v>
      </c>
      <c r="G595" t="str">
        <f t="shared" si="23"/>
        <v>prawidlowa masa ciala</v>
      </c>
      <c r="H595">
        <v>188</v>
      </c>
      <c r="I595">
        <v>74</v>
      </c>
    </row>
    <row r="596" spans="4:9" x14ac:dyDescent="0.25">
      <c r="D596">
        <v>178</v>
      </c>
      <c r="E596">
        <v>78</v>
      </c>
      <c r="F596">
        <f t="shared" si="22"/>
        <v>24.618103774775911</v>
      </c>
      <c r="G596" t="str">
        <f t="shared" si="23"/>
        <v>prawidlowa masa ciala</v>
      </c>
      <c r="H596">
        <v>178</v>
      </c>
      <c r="I596">
        <v>78</v>
      </c>
    </row>
    <row r="597" spans="4:9" x14ac:dyDescent="0.25">
      <c r="D597">
        <v>185</v>
      </c>
      <c r="E597">
        <v>67</v>
      </c>
      <c r="F597">
        <f t="shared" si="22"/>
        <v>19.576333089846603</v>
      </c>
      <c r="G597" t="str">
        <f t="shared" si="23"/>
        <v>prawidlowa masa ciala</v>
      </c>
      <c r="H597">
        <v>185</v>
      </c>
      <c r="I597">
        <v>67</v>
      </c>
    </row>
    <row r="598" spans="4:9" x14ac:dyDescent="0.25">
      <c r="D598">
        <v>154</v>
      </c>
      <c r="E598">
        <v>52</v>
      </c>
      <c r="F598">
        <f t="shared" si="22"/>
        <v>21.926125822229718</v>
      </c>
      <c r="G598" t="str">
        <f t="shared" si="23"/>
        <v>prawidlowa masa ciala</v>
      </c>
      <c r="H598">
        <v>154</v>
      </c>
      <c r="I598">
        <v>52</v>
      </c>
    </row>
    <row r="599" spans="4:9" x14ac:dyDescent="0.25">
      <c r="D599">
        <v>159</v>
      </c>
      <c r="E599">
        <v>58</v>
      </c>
      <c r="F599">
        <f t="shared" si="22"/>
        <v>22.942130453700404</v>
      </c>
      <c r="G599" t="str">
        <f t="shared" si="23"/>
        <v>prawidlowa masa ciala</v>
      </c>
      <c r="H599">
        <v>159</v>
      </c>
      <c r="I599">
        <v>58</v>
      </c>
    </row>
    <row r="600" spans="4:9" x14ac:dyDescent="0.25">
      <c r="D600">
        <v>167</v>
      </c>
      <c r="E600">
        <v>57</v>
      </c>
      <c r="F600">
        <f t="shared" si="22"/>
        <v>20.43816558499767</v>
      </c>
      <c r="G600" t="str">
        <f t="shared" si="23"/>
        <v>prawidlowa masa ciala</v>
      </c>
      <c r="H600">
        <v>167</v>
      </c>
      <c r="I600">
        <v>57</v>
      </c>
    </row>
    <row r="601" spans="4:9" x14ac:dyDescent="0.25">
      <c r="D601">
        <v>188</v>
      </c>
      <c r="E601">
        <v>75</v>
      </c>
      <c r="F601">
        <f t="shared" si="22"/>
        <v>21.22000905387053</v>
      </c>
      <c r="G601" t="str">
        <f t="shared" si="23"/>
        <v>prawidlowa masa ciala</v>
      </c>
      <c r="H601">
        <v>188</v>
      </c>
      <c r="I601">
        <v>75</v>
      </c>
    </row>
    <row r="602" spans="4:9" x14ac:dyDescent="0.25">
      <c r="D602">
        <v>186</v>
      </c>
      <c r="E602">
        <v>94</v>
      </c>
      <c r="F602">
        <f t="shared" si="22"/>
        <v>27.170771187420506</v>
      </c>
      <c r="G602" t="str">
        <f t="shared" si="23"/>
        <v>nadwaga</v>
      </c>
      <c r="H602">
        <v>186</v>
      </c>
      <c r="I602">
        <v>94</v>
      </c>
    </row>
    <row r="603" spans="4:9" x14ac:dyDescent="0.25">
      <c r="D603">
        <v>182</v>
      </c>
      <c r="E603">
        <v>56</v>
      </c>
      <c r="F603">
        <f t="shared" si="22"/>
        <v>16.906170752324599</v>
      </c>
      <c r="G603" t="str">
        <f t="shared" si="23"/>
        <v>niedowaga</v>
      </c>
      <c r="H603">
        <v>182</v>
      </c>
      <c r="I603">
        <v>56</v>
      </c>
    </row>
    <row r="604" spans="4:9" x14ac:dyDescent="0.25">
      <c r="D604">
        <v>181</v>
      </c>
      <c r="E604">
        <v>86</v>
      </c>
      <c r="F604">
        <f t="shared" si="22"/>
        <v>26.25072494734593</v>
      </c>
      <c r="G604" t="str">
        <f t="shared" si="23"/>
        <v>nadwaga</v>
      </c>
      <c r="H604">
        <v>181</v>
      </c>
      <c r="I604">
        <v>86</v>
      </c>
    </row>
    <row r="605" spans="4:9" x14ac:dyDescent="0.25">
      <c r="D605">
        <v>179</v>
      </c>
      <c r="E605">
        <v>118</v>
      </c>
      <c r="F605">
        <f t="shared" si="22"/>
        <v>36.827814362847597</v>
      </c>
      <c r="G605" t="str">
        <f t="shared" si="23"/>
        <v>otylosc</v>
      </c>
      <c r="H605">
        <v>179</v>
      </c>
      <c r="I605">
        <v>118</v>
      </c>
    </row>
    <row r="606" spans="4:9" x14ac:dyDescent="0.25">
      <c r="D606">
        <v>175</v>
      </c>
      <c r="E606">
        <v>55</v>
      </c>
      <c r="F606">
        <f t="shared" si="22"/>
        <v>17.959183673469386</v>
      </c>
      <c r="G606" t="str">
        <f t="shared" si="23"/>
        <v>niedowaga</v>
      </c>
      <c r="H606">
        <v>175</v>
      </c>
      <c r="I606">
        <v>55</v>
      </c>
    </row>
    <row r="607" spans="4:9" x14ac:dyDescent="0.25">
      <c r="D607">
        <v>179</v>
      </c>
      <c r="E607">
        <v>101</v>
      </c>
      <c r="F607">
        <f t="shared" si="22"/>
        <v>31.522112293623792</v>
      </c>
      <c r="G607" t="str">
        <f t="shared" si="23"/>
        <v>otylosc</v>
      </c>
      <c r="H607">
        <v>179</v>
      </c>
      <c r="I607">
        <v>101</v>
      </c>
    </row>
    <row r="608" spans="4:9" x14ac:dyDescent="0.25">
      <c r="D608">
        <v>181</v>
      </c>
      <c r="E608">
        <v>108</v>
      </c>
      <c r="F608">
        <f t="shared" si="22"/>
        <v>32.966026678062327</v>
      </c>
      <c r="G608" t="str">
        <f t="shared" si="23"/>
        <v>otylosc</v>
      </c>
      <c r="H608">
        <v>181</v>
      </c>
      <c r="I608">
        <v>108</v>
      </c>
    </row>
    <row r="609" spans="4:9" x14ac:dyDescent="0.25">
      <c r="D609">
        <v>196</v>
      </c>
      <c r="E609">
        <v>89</v>
      </c>
      <c r="F609">
        <f t="shared" si="22"/>
        <v>23.167430237401085</v>
      </c>
      <c r="G609" t="str">
        <f t="shared" si="23"/>
        <v>prawidlowa masa ciala</v>
      </c>
      <c r="H609">
        <v>196</v>
      </c>
      <c r="I609">
        <v>89</v>
      </c>
    </row>
    <row r="610" spans="4:9" x14ac:dyDescent="0.25">
      <c r="D610">
        <v>190</v>
      </c>
      <c r="E610">
        <v>75</v>
      </c>
      <c r="F610">
        <f t="shared" si="22"/>
        <v>20.775623268698062</v>
      </c>
      <c r="G610" t="str">
        <f t="shared" si="23"/>
        <v>prawidlowa masa ciala</v>
      </c>
      <c r="H610">
        <v>190</v>
      </c>
      <c r="I610">
        <v>75</v>
      </c>
    </row>
    <row r="611" spans="4:9" x14ac:dyDescent="0.25">
      <c r="D611">
        <v>157</v>
      </c>
      <c r="E611">
        <v>65</v>
      </c>
      <c r="F611">
        <f t="shared" si="22"/>
        <v>26.370238143535232</v>
      </c>
      <c r="G611" t="str">
        <f t="shared" si="23"/>
        <v>nadwaga</v>
      </c>
      <c r="H611">
        <v>157</v>
      </c>
      <c r="I611">
        <v>65</v>
      </c>
    </row>
    <row r="612" spans="4:9" x14ac:dyDescent="0.25">
      <c r="D612">
        <v>176</v>
      </c>
      <c r="E612">
        <v>54</v>
      </c>
      <c r="F612">
        <f t="shared" si="22"/>
        <v>17.432851239669422</v>
      </c>
      <c r="G612" t="str">
        <f t="shared" si="23"/>
        <v>niedowaga</v>
      </c>
      <c r="H612">
        <v>176</v>
      </c>
      <c r="I612">
        <v>54</v>
      </c>
    </row>
    <row r="613" spans="4:9" x14ac:dyDescent="0.25">
      <c r="D613">
        <v>185</v>
      </c>
      <c r="E613">
        <v>62</v>
      </c>
      <c r="F613">
        <f t="shared" si="22"/>
        <v>18.115412710007305</v>
      </c>
      <c r="G613" t="str">
        <f t="shared" si="23"/>
        <v>niedowaga</v>
      </c>
      <c r="H613">
        <v>185</v>
      </c>
      <c r="I613">
        <v>62</v>
      </c>
    </row>
    <row r="614" spans="4:9" x14ac:dyDescent="0.25">
      <c r="D614">
        <v>180</v>
      </c>
      <c r="E614">
        <v>70</v>
      </c>
      <c r="F614">
        <f t="shared" si="22"/>
        <v>21.604938271604937</v>
      </c>
      <c r="G614" t="str">
        <f t="shared" si="23"/>
        <v>prawidlowa masa ciala</v>
      </c>
      <c r="H614">
        <v>180</v>
      </c>
      <c r="I614">
        <v>70</v>
      </c>
    </row>
    <row r="615" spans="4:9" x14ac:dyDescent="0.25">
      <c r="D615">
        <v>191</v>
      </c>
      <c r="E615">
        <v>67</v>
      </c>
      <c r="F615">
        <f t="shared" si="22"/>
        <v>18.36572462377676</v>
      </c>
      <c r="G615" t="str">
        <f t="shared" si="23"/>
        <v>niedowaga</v>
      </c>
      <c r="H615">
        <v>191</v>
      </c>
      <c r="I615">
        <v>67</v>
      </c>
    </row>
    <row r="616" spans="4:9" x14ac:dyDescent="0.25">
      <c r="D616">
        <v>175</v>
      </c>
      <c r="E616">
        <v>58</v>
      </c>
      <c r="F616">
        <f t="shared" si="22"/>
        <v>18.938775510204081</v>
      </c>
      <c r="G616" t="str">
        <f t="shared" si="23"/>
        <v>prawidlowa masa ciala</v>
      </c>
      <c r="H616">
        <v>175</v>
      </c>
      <c r="I616">
        <v>58</v>
      </c>
    </row>
    <row r="617" spans="4:9" x14ac:dyDescent="0.25">
      <c r="D617">
        <v>183</v>
      </c>
      <c r="E617">
        <v>73</v>
      </c>
      <c r="F617">
        <f t="shared" si="22"/>
        <v>21.798202394816208</v>
      </c>
      <c r="G617" t="str">
        <f t="shared" si="23"/>
        <v>prawidlowa masa ciala</v>
      </c>
      <c r="H617">
        <v>183</v>
      </c>
      <c r="I617">
        <v>73</v>
      </c>
    </row>
    <row r="618" spans="4:9" x14ac:dyDescent="0.25">
      <c r="D618">
        <v>167</v>
      </c>
      <c r="E618">
        <v>54</v>
      </c>
      <c r="F618">
        <f t="shared" si="22"/>
        <v>19.362472659471475</v>
      </c>
      <c r="G618" t="str">
        <f t="shared" si="23"/>
        <v>prawidlowa masa ciala</v>
      </c>
      <c r="H618">
        <v>167</v>
      </c>
      <c r="I618">
        <v>54</v>
      </c>
    </row>
    <row r="619" spans="4:9" x14ac:dyDescent="0.25">
      <c r="D619">
        <v>182</v>
      </c>
      <c r="E619">
        <v>91</v>
      </c>
      <c r="F619">
        <f t="shared" si="22"/>
        <v>27.472527472527471</v>
      </c>
      <c r="G619" t="str">
        <f t="shared" si="23"/>
        <v>nadwaga</v>
      </c>
      <c r="H619">
        <v>182</v>
      </c>
      <c r="I619">
        <v>91</v>
      </c>
    </row>
    <row r="620" spans="4:9" x14ac:dyDescent="0.25">
      <c r="D620">
        <v>187</v>
      </c>
      <c r="E620">
        <v>92</v>
      </c>
      <c r="F620">
        <f t="shared" si="22"/>
        <v>26.309016557522376</v>
      </c>
      <c r="G620" t="str">
        <f t="shared" si="23"/>
        <v>nadwaga</v>
      </c>
      <c r="H620">
        <v>187</v>
      </c>
      <c r="I620">
        <v>92</v>
      </c>
    </row>
    <row r="621" spans="4:9" x14ac:dyDescent="0.25">
      <c r="D621">
        <v>190</v>
      </c>
      <c r="E621">
        <v>104</v>
      </c>
      <c r="F621">
        <f t="shared" si="22"/>
        <v>28.80886426592798</v>
      </c>
      <c r="G621" t="str">
        <f t="shared" si="23"/>
        <v>nadwaga</v>
      </c>
      <c r="H621">
        <v>190</v>
      </c>
      <c r="I621">
        <v>104</v>
      </c>
    </row>
    <row r="622" spans="4:9" x14ac:dyDescent="0.25">
      <c r="D622">
        <v>153</v>
      </c>
      <c r="E622">
        <v>64</v>
      </c>
      <c r="F622">
        <f t="shared" si="22"/>
        <v>27.339911999658252</v>
      </c>
      <c r="G622" t="str">
        <f t="shared" si="23"/>
        <v>nadwaga</v>
      </c>
      <c r="H622">
        <v>153</v>
      </c>
      <c r="I622">
        <v>64</v>
      </c>
    </row>
    <row r="623" spans="4:9" x14ac:dyDescent="0.25">
      <c r="D623">
        <v>165</v>
      </c>
      <c r="E623">
        <v>89</v>
      </c>
      <c r="F623">
        <f t="shared" si="22"/>
        <v>32.690541781450868</v>
      </c>
      <c r="G623" t="str">
        <f t="shared" si="23"/>
        <v>otylosc</v>
      </c>
      <c r="H623">
        <v>165</v>
      </c>
      <c r="I623">
        <v>89</v>
      </c>
    </row>
    <row r="624" spans="4:9" x14ac:dyDescent="0.25">
      <c r="D624">
        <v>152</v>
      </c>
      <c r="E624">
        <v>84</v>
      </c>
      <c r="F624">
        <f t="shared" si="22"/>
        <v>36.357340720221607</v>
      </c>
      <c r="G624" t="str">
        <f t="shared" si="23"/>
        <v>otylosc</v>
      </c>
      <c r="H624">
        <v>152</v>
      </c>
      <c r="I624">
        <v>84</v>
      </c>
    </row>
    <row r="625" spans="4:9" x14ac:dyDescent="0.25">
      <c r="D625">
        <v>180</v>
      </c>
      <c r="E625">
        <v>101</v>
      </c>
      <c r="F625">
        <f t="shared" si="22"/>
        <v>31.172839506172838</v>
      </c>
      <c r="G625" t="str">
        <f t="shared" si="23"/>
        <v>otylosc</v>
      </c>
      <c r="H625">
        <v>180</v>
      </c>
      <c r="I625">
        <v>101</v>
      </c>
    </row>
    <row r="626" spans="4:9" x14ac:dyDescent="0.25">
      <c r="D626">
        <v>183</v>
      </c>
      <c r="E626">
        <v>96</v>
      </c>
      <c r="F626">
        <f t="shared" si="22"/>
        <v>28.666129176744604</v>
      </c>
      <c r="G626" t="str">
        <f t="shared" si="23"/>
        <v>nadwaga</v>
      </c>
      <c r="H626">
        <v>183</v>
      </c>
      <c r="I626">
        <v>96</v>
      </c>
    </row>
    <row r="627" spans="4:9" x14ac:dyDescent="0.25">
      <c r="D627">
        <v>150</v>
      </c>
      <c r="E627">
        <v>58</v>
      </c>
      <c r="F627">
        <f t="shared" si="22"/>
        <v>25.777777777777779</v>
      </c>
      <c r="G627" t="str">
        <f t="shared" si="23"/>
        <v>nadwaga</v>
      </c>
      <c r="H627">
        <v>150</v>
      </c>
      <c r="I627">
        <v>58</v>
      </c>
    </row>
    <row r="628" spans="4:9" x14ac:dyDescent="0.25">
      <c r="D628">
        <v>180</v>
      </c>
      <c r="E628">
        <v>87</v>
      </c>
      <c r="F628">
        <f t="shared" si="22"/>
        <v>26.851851851851851</v>
      </c>
      <c r="G628" t="str">
        <f t="shared" si="23"/>
        <v>nadwaga</v>
      </c>
      <c r="H628">
        <v>180</v>
      </c>
      <c r="I628">
        <v>87</v>
      </c>
    </row>
    <row r="629" spans="4:9" x14ac:dyDescent="0.25">
      <c r="D629">
        <v>158</v>
      </c>
      <c r="E629">
        <v>83</v>
      </c>
      <c r="F629">
        <f t="shared" si="22"/>
        <v>33.247876942797632</v>
      </c>
      <c r="G629" t="str">
        <f t="shared" si="23"/>
        <v>otylosc</v>
      </c>
      <c r="H629">
        <v>158</v>
      </c>
      <c r="I629">
        <v>83</v>
      </c>
    </row>
    <row r="630" spans="4:9" x14ac:dyDescent="0.25">
      <c r="D630">
        <v>189</v>
      </c>
      <c r="E630">
        <v>74</v>
      </c>
      <c r="F630">
        <f t="shared" si="22"/>
        <v>20.716105372190029</v>
      </c>
      <c r="G630" t="str">
        <f t="shared" si="23"/>
        <v>prawidlowa masa ciala</v>
      </c>
      <c r="H630">
        <v>189</v>
      </c>
      <c r="I630">
        <v>74</v>
      </c>
    </row>
    <row r="631" spans="4:9" x14ac:dyDescent="0.25">
      <c r="D631">
        <v>167</v>
      </c>
      <c r="E631">
        <v>82</v>
      </c>
      <c r="F631">
        <f t="shared" si="22"/>
        <v>29.402273297715947</v>
      </c>
      <c r="G631" t="str">
        <f t="shared" si="23"/>
        <v>nadwaga</v>
      </c>
      <c r="H631">
        <v>167</v>
      </c>
      <c r="I631">
        <v>82</v>
      </c>
    </row>
    <row r="632" spans="4:9" x14ac:dyDescent="0.25">
      <c r="D632">
        <v>153</v>
      </c>
      <c r="E632">
        <v>63</v>
      </c>
      <c r="F632">
        <f t="shared" si="22"/>
        <v>26.91272587466359</v>
      </c>
      <c r="G632" t="str">
        <f t="shared" si="23"/>
        <v>nadwaga</v>
      </c>
      <c r="H632">
        <v>153</v>
      </c>
      <c r="I632">
        <v>63</v>
      </c>
    </row>
    <row r="633" spans="4:9" x14ac:dyDescent="0.25">
      <c r="D633">
        <v>152</v>
      </c>
      <c r="E633">
        <v>81</v>
      </c>
      <c r="F633">
        <f t="shared" si="22"/>
        <v>35.05886426592798</v>
      </c>
      <c r="G633" t="str">
        <f t="shared" si="23"/>
        <v>otylosc</v>
      </c>
      <c r="H633">
        <v>152</v>
      </c>
      <c r="I633">
        <v>81</v>
      </c>
    </row>
    <row r="634" spans="4:9" x14ac:dyDescent="0.25">
      <c r="D634">
        <v>182</v>
      </c>
      <c r="E634">
        <v>67</v>
      </c>
      <c r="F634">
        <f t="shared" si="22"/>
        <v>20.227025721531216</v>
      </c>
      <c r="G634" t="str">
        <f t="shared" si="23"/>
        <v>prawidlowa masa ciala</v>
      </c>
      <c r="H634">
        <v>182</v>
      </c>
      <c r="I634">
        <v>67</v>
      </c>
    </row>
    <row r="635" spans="4:9" x14ac:dyDescent="0.25">
      <c r="D635">
        <v>183</v>
      </c>
      <c r="E635">
        <v>69</v>
      </c>
      <c r="F635">
        <f t="shared" si="22"/>
        <v>20.603780345785182</v>
      </c>
      <c r="G635" t="str">
        <f t="shared" si="23"/>
        <v>prawidlowa masa ciala</v>
      </c>
      <c r="H635">
        <v>183</v>
      </c>
      <c r="I635">
        <v>69</v>
      </c>
    </row>
    <row r="636" spans="4:9" x14ac:dyDescent="0.25">
      <c r="D636">
        <v>150</v>
      </c>
      <c r="E636">
        <v>40</v>
      </c>
      <c r="F636">
        <f t="shared" si="22"/>
        <v>17.777777777777779</v>
      </c>
      <c r="G636" t="str">
        <f t="shared" si="23"/>
        <v>niedowaga</v>
      </c>
      <c r="H636">
        <v>150</v>
      </c>
      <c r="I636">
        <v>40</v>
      </c>
    </row>
    <row r="637" spans="4:9" x14ac:dyDescent="0.25">
      <c r="D637">
        <v>197</v>
      </c>
      <c r="E637">
        <v>107</v>
      </c>
      <c r="F637">
        <f t="shared" si="22"/>
        <v>27.570924270143525</v>
      </c>
      <c r="G637" t="str">
        <f t="shared" si="23"/>
        <v>nadwaga</v>
      </c>
      <c r="H637">
        <v>197</v>
      </c>
      <c r="I637">
        <v>107</v>
      </c>
    </row>
    <row r="638" spans="4:9" x14ac:dyDescent="0.25">
      <c r="D638">
        <v>175</v>
      </c>
      <c r="E638">
        <v>55</v>
      </c>
      <c r="F638">
        <f t="shared" si="22"/>
        <v>17.959183673469386</v>
      </c>
      <c r="G638" t="str">
        <f t="shared" si="23"/>
        <v>niedowaga</v>
      </c>
      <c r="H638">
        <v>175</v>
      </c>
      <c r="I638">
        <v>55</v>
      </c>
    </row>
    <row r="639" spans="4:9" x14ac:dyDescent="0.25">
      <c r="D639">
        <v>177</v>
      </c>
      <c r="E639">
        <v>64</v>
      </c>
      <c r="F639">
        <f t="shared" si="22"/>
        <v>20.428357113217785</v>
      </c>
      <c r="G639" t="str">
        <f t="shared" si="23"/>
        <v>prawidlowa masa ciala</v>
      </c>
      <c r="H639">
        <v>177</v>
      </c>
      <c r="I639">
        <v>64</v>
      </c>
    </row>
    <row r="640" spans="4:9" x14ac:dyDescent="0.25">
      <c r="D640">
        <v>185</v>
      </c>
      <c r="E640">
        <v>74</v>
      </c>
      <c r="F640">
        <f t="shared" si="22"/>
        <v>21.621621621621621</v>
      </c>
      <c r="G640" t="str">
        <f t="shared" si="23"/>
        <v>prawidlowa masa ciala</v>
      </c>
      <c r="H640">
        <v>185</v>
      </c>
      <c r="I640">
        <v>74</v>
      </c>
    </row>
    <row r="641" spans="4:9" x14ac:dyDescent="0.25">
      <c r="D641">
        <v>161</v>
      </c>
      <c r="E641">
        <v>63</v>
      </c>
      <c r="F641">
        <f t="shared" si="22"/>
        <v>24.304617877396701</v>
      </c>
      <c r="G641" t="str">
        <f t="shared" si="23"/>
        <v>prawidlowa masa ciala</v>
      </c>
      <c r="H641">
        <v>161</v>
      </c>
      <c r="I641">
        <v>63</v>
      </c>
    </row>
    <row r="642" spans="4:9" x14ac:dyDescent="0.25">
      <c r="D642">
        <v>165</v>
      </c>
      <c r="E642">
        <v>68</v>
      </c>
      <c r="F642">
        <f t="shared" si="22"/>
        <v>24.977043158861338</v>
      </c>
      <c r="G642" t="str">
        <f t="shared" si="23"/>
        <v>prawidlowa masa ciala</v>
      </c>
      <c r="H642">
        <v>165</v>
      </c>
      <c r="I642">
        <v>68</v>
      </c>
    </row>
    <row r="643" spans="4:9" x14ac:dyDescent="0.25">
      <c r="D643">
        <v>194</v>
      </c>
      <c r="E643">
        <v>76</v>
      </c>
      <c r="F643">
        <f t="shared" si="22"/>
        <v>20.193431820597301</v>
      </c>
      <c r="G643" t="str">
        <f t="shared" si="23"/>
        <v>prawidlowa masa ciala</v>
      </c>
      <c r="H643">
        <v>194</v>
      </c>
      <c r="I643">
        <v>76</v>
      </c>
    </row>
    <row r="644" spans="4:9" x14ac:dyDescent="0.25">
      <c r="D644">
        <v>155</v>
      </c>
      <c r="E644">
        <v>46</v>
      </c>
      <c r="F644">
        <f t="shared" si="22"/>
        <v>19.146722164412072</v>
      </c>
      <c r="G644" t="str">
        <f t="shared" si="23"/>
        <v>prawidlowa masa ciala</v>
      </c>
      <c r="H644">
        <v>155</v>
      </c>
      <c r="I644">
        <v>46</v>
      </c>
    </row>
    <row r="645" spans="4:9" x14ac:dyDescent="0.25">
      <c r="D645">
        <v>160</v>
      </c>
      <c r="E645">
        <v>55</v>
      </c>
      <c r="F645">
        <f t="shared" si="22"/>
        <v>21.484375</v>
      </c>
      <c r="G645" t="str">
        <f t="shared" si="23"/>
        <v>prawidlowa masa ciala</v>
      </c>
      <c r="H645">
        <v>160</v>
      </c>
      <c r="I645">
        <v>55</v>
      </c>
    </row>
    <row r="646" spans="4:9" x14ac:dyDescent="0.25">
      <c r="D646">
        <v>175</v>
      </c>
      <c r="E646">
        <v>52</v>
      </c>
      <c r="F646">
        <f t="shared" si="22"/>
        <v>16.979591836734695</v>
      </c>
      <c r="G646" t="str">
        <f t="shared" si="23"/>
        <v>niedowaga</v>
      </c>
      <c r="H646">
        <v>175</v>
      </c>
      <c r="I646">
        <v>52</v>
      </c>
    </row>
    <row r="647" spans="4:9" x14ac:dyDescent="0.25">
      <c r="D647">
        <v>196</v>
      </c>
      <c r="E647">
        <v>68</v>
      </c>
      <c r="F647">
        <f t="shared" si="22"/>
        <v>17.700957934194086</v>
      </c>
      <c r="G647" t="str">
        <f t="shared" si="23"/>
        <v>niedowaga</v>
      </c>
      <c r="H647">
        <v>196</v>
      </c>
      <c r="I647">
        <v>68</v>
      </c>
    </row>
    <row r="648" spans="4:9" x14ac:dyDescent="0.25">
      <c r="D648">
        <v>162</v>
      </c>
      <c r="E648">
        <v>106</v>
      </c>
      <c r="F648">
        <f t="shared" ref="F648:F711" si="24">E648/(D648/100*D648/100)</f>
        <v>40.390184423106234</v>
      </c>
      <c r="G648" t="str">
        <f t="shared" ref="G648:G711" si="25">IF(F648&lt;F$1,D$1,IF(AND(F648&gt;=E$2,F648&lt;F$2),D$2,IF(AND(F648&gt;=E$3,F648&lt;F$3),D$3,IF(F648&gt;E$5,D$5,D$4))))</f>
        <v>duza otylosc</v>
      </c>
      <c r="H648">
        <v>162</v>
      </c>
      <c r="I648">
        <v>106</v>
      </c>
    </row>
    <row r="649" spans="4:9" x14ac:dyDescent="0.25">
      <c r="D649">
        <v>168</v>
      </c>
      <c r="E649">
        <v>97</v>
      </c>
      <c r="F649">
        <f t="shared" si="24"/>
        <v>34.367913832199548</v>
      </c>
      <c r="G649" t="str">
        <f t="shared" si="25"/>
        <v>otylosc</v>
      </c>
      <c r="H649">
        <v>168</v>
      </c>
      <c r="I649">
        <v>97</v>
      </c>
    </row>
    <row r="650" spans="4:9" x14ac:dyDescent="0.25">
      <c r="D650">
        <v>178</v>
      </c>
      <c r="E650">
        <v>65</v>
      </c>
      <c r="F650">
        <f t="shared" si="24"/>
        <v>20.515086478979924</v>
      </c>
      <c r="G650" t="str">
        <f t="shared" si="25"/>
        <v>prawidlowa masa ciala</v>
      </c>
      <c r="H650">
        <v>178</v>
      </c>
      <c r="I650">
        <v>65</v>
      </c>
    </row>
    <row r="651" spans="4:9" x14ac:dyDescent="0.25">
      <c r="D651">
        <v>198</v>
      </c>
      <c r="E651">
        <v>67</v>
      </c>
      <c r="F651">
        <f t="shared" si="24"/>
        <v>17.090092847668604</v>
      </c>
      <c r="G651" t="str">
        <f t="shared" si="25"/>
        <v>niedowaga</v>
      </c>
      <c r="H651">
        <v>198</v>
      </c>
      <c r="I651">
        <v>67</v>
      </c>
    </row>
    <row r="652" spans="4:9" x14ac:dyDescent="0.25">
      <c r="D652">
        <v>197</v>
      </c>
      <c r="E652">
        <v>92</v>
      </c>
      <c r="F652">
        <f t="shared" si="24"/>
        <v>23.705841428534622</v>
      </c>
      <c r="G652" t="str">
        <f t="shared" si="25"/>
        <v>prawidlowa masa ciala</v>
      </c>
      <c r="H652">
        <v>197</v>
      </c>
      <c r="I652">
        <v>92</v>
      </c>
    </row>
    <row r="653" spans="4:9" x14ac:dyDescent="0.25">
      <c r="D653">
        <v>160</v>
      </c>
      <c r="E653">
        <v>52</v>
      </c>
      <c r="F653">
        <f t="shared" si="24"/>
        <v>20.3125</v>
      </c>
      <c r="G653" t="str">
        <f t="shared" si="25"/>
        <v>prawidlowa masa ciala</v>
      </c>
      <c r="H653">
        <v>160</v>
      </c>
      <c r="I653">
        <v>52</v>
      </c>
    </row>
    <row r="654" spans="4:9" x14ac:dyDescent="0.25">
      <c r="D654">
        <v>164</v>
      </c>
      <c r="E654">
        <v>73</v>
      </c>
      <c r="F654">
        <f t="shared" si="24"/>
        <v>27.141582391433669</v>
      </c>
      <c r="G654" t="str">
        <f t="shared" si="25"/>
        <v>nadwaga</v>
      </c>
      <c r="H654">
        <v>164</v>
      </c>
      <c r="I654">
        <v>73</v>
      </c>
    </row>
    <row r="655" spans="4:9" x14ac:dyDescent="0.25">
      <c r="D655">
        <v>151</v>
      </c>
      <c r="E655">
        <v>75</v>
      </c>
      <c r="F655">
        <f t="shared" si="24"/>
        <v>32.893294153765183</v>
      </c>
      <c r="G655" t="str">
        <f t="shared" si="25"/>
        <v>otylosc</v>
      </c>
      <c r="H655">
        <v>151</v>
      </c>
      <c r="I655">
        <v>75</v>
      </c>
    </row>
    <row r="656" spans="4:9" x14ac:dyDescent="0.25">
      <c r="D656">
        <v>187</v>
      </c>
      <c r="E656">
        <v>51</v>
      </c>
      <c r="F656">
        <f t="shared" si="24"/>
        <v>14.584346135148273</v>
      </c>
      <c r="G656" t="str">
        <f t="shared" si="25"/>
        <v>niedowaga</v>
      </c>
      <c r="H656">
        <v>187</v>
      </c>
      <c r="I656">
        <v>51</v>
      </c>
    </row>
    <row r="657" spans="4:9" x14ac:dyDescent="0.25">
      <c r="D657">
        <v>152</v>
      </c>
      <c r="E657">
        <v>44</v>
      </c>
      <c r="F657">
        <f t="shared" si="24"/>
        <v>19.044321329639889</v>
      </c>
      <c r="G657" t="str">
        <f t="shared" si="25"/>
        <v>prawidlowa masa ciala</v>
      </c>
      <c r="H657">
        <v>152</v>
      </c>
      <c r="I657">
        <v>44</v>
      </c>
    </row>
    <row r="658" spans="4:9" x14ac:dyDescent="0.25">
      <c r="D658">
        <v>195</v>
      </c>
      <c r="E658">
        <v>83</v>
      </c>
      <c r="F658">
        <f t="shared" si="24"/>
        <v>21.827744904667981</v>
      </c>
      <c r="G658" t="str">
        <f t="shared" si="25"/>
        <v>prawidlowa masa ciala</v>
      </c>
      <c r="H658">
        <v>195</v>
      </c>
      <c r="I658">
        <v>83</v>
      </c>
    </row>
    <row r="659" spans="4:9" x14ac:dyDescent="0.25">
      <c r="D659">
        <v>165</v>
      </c>
      <c r="E659">
        <v>77</v>
      </c>
      <c r="F659">
        <f t="shared" si="24"/>
        <v>28.28282828282828</v>
      </c>
      <c r="G659" t="str">
        <f t="shared" si="25"/>
        <v>nadwaga</v>
      </c>
      <c r="H659">
        <v>165</v>
      </c>
      <c r="I659">
        <v>77</v>
      </c>
    </row>
    <row r="660" spans="4:9" x14ac:dyDescent="0.25">
      <c r="D660">
        <v>160</v>
      </c>
      <c r="E660">
        <v>88</v>
      </c>
      <c r="F660">
        <f t="shared" si="24"/>
        <v>34.375</v>
      </c>
      <c r="G660" t="str">
        <f t="shared" si="25"/>
        <v>otylosc</v>
      </c>
      <c r="H660">
        <v>160</v>
      </c>
      <c r="I660">
        <v>88</v>
      </c>
    </row>
    <row r="661" spans="4:9" x14ac:dyDescent="0.25">
      <c r="D661">
        <v>179</v>
      </c>
      <c r="E661">
        <v>108</v>
      </c>
      <c r="F661">
        <f t="shared" si="24"/>
        <v>33.706813145657122</v>
      </c>
      <c r="G661" t="str">
        <f t="shared" si="25"/>
        <v>otylosc</v>
      </c>
      <c r="H661">
        <v>179</v>
      </c>
      <c r="I661">
        <v>108</v>
      </c>
    </row>
    <row r="662" spans="4:9" x14ac:dyDescent="0.25">
      <c r="D662">
        <v>161</v>
      </c>
      <c r="E662">
        <v>73</v>
      </c>
      <c r="F662">
        <f t="shared" si="24"/>
        <v>28.162493730951734</v>
      </c>
      <c r="G662" t="str">
        <f t="shared" si="25"/>
        <v>nadwaga</v>
      </c>
      <c r="H662">
        <v>161</v>
      </c>
      <c r="I662">
        <v>73</v>
      </c>
    </row>
    <row r="663" spans="4:9" x14ac:dyDescent="0.25">
      <c r="D663">
        <v>162</v>
      </c>
      <c r="E663">
        <v>72</v>
      </c>
      <c r="F663">
        <f t="shared" si="24"/>
        <v>27.434842249657063</v>
      </c>
      <c r="G663" t="str">
        <f t="shared" si="25"/>
        <v>nadwaga</v>
      </c>
      <c r="H663">
        <v>162</v>
      </c>
      <c r="I663">
        <v>72</v>
      </c>
    </row>
    <row r="664" spans="4:9" x14ac:dyDescent="0.25">
      <c r="D664">
        <v>182</v>
      </c>
      <c r="E664">
        <v>100</v>
      </c>
      <c r="F664">
        <f t="shared" si="24"/>
        <v>30.189590629151066</v>
      </c>
      <c r="G664" t="str">
        <f t="shared" si="25"/>
        <v>otylosc</v>
      </c>
      <c r="H664">
        <v>182</v>
      </c>
      <c r="I664">
        <v>100</v>
      </c>
    </row>
    <row r="665" spans="4:9" x14ac:dyDescent="0.25">
      <c r="D665">
        <v>163</v>
      </c>
      <c r="E665">
        <v>103</v>
      </c>
      <c r="F665">
        <f t="shared" si="24"/>
        <v>38.766984079190038</v>
      </c>
      <c r="G665" t="str">
        <f t="shared" si="25"/>
        <v>otylosc</v>
      </c>
      <c r="H665">
        <v>163</v>
      </c>
      <c r="I665">
        <v>103</v>
      </c>
    </row>
    <row r="666" spans="4:9" x14ac:dyDescent="0.25">
      <c r="D666">
        <v>155</v>
      </c>
      <c r="E666">
        <v>53</v>
      </c>
      <c r="F666">
        <f t="shared" si="24"/>
        <v>22.060353798126954</v>
      </c>
      <c r="G666" t="str">
        <f t="shared" si="25"/>
        <v>prawidlowa masa ciala</v>
      </c>
      <c r="H666">
        <v>155</v>
      </c>
      <c r="I666">
        <v>53</v>
      </c>
    </row>
    <row r="667" spans="4:9" x14ac:dyDescent="0.25">
      <c r="D667">
        <v>187</v>
      </c>
      <c r="E667">
        <v>151</v>
      </c>
      <c r="F667">
        <f t="shared" si="24"/>
        <v>43.181103262889984</v>
      </c>
      <c r="G667" t="str">
        <f t="shared" si="25"/>
        <v>duza otylosc</v>
      </c>
      <c r="H667">
        <v>187</v>
      </c>
      <c r="I667">
        <v>151</v>
      </c>
    </row>
    <row r="668" spans="4:9" x14ac:dyDescent="0.25">
      <c r="D668">
        <v>194</v>
      </c>
      <c r="E668">
        <v>72</v>
      </c>
      <c r="F668">
        <f t="shared" si="24"/>
        <v>19.130619619513229</v>
      </c>
      <c r="G668" t="str">
        <f t="shared" si="25"/>
        <v>prawidlowa masa ciala</v>
      </c>
      <c r="H668">
        <v>194</v>
      </c>
      <c r="I668">
        <v>72</v>
      </c>
    </row>
    <row r="669" spans="4:9" x14ac:dyDescent="0.25">
      <c r="D669">
        <v>174</v>
      </c>
      <c r="E669">
        <v>101</v>
      </c>
      <c r="F669">
        <f t="shared" si="24"/>
        <v>33.359756903157617</v>
      </c>
      <c r="G669" t="str">
        <f t="shared" si="25"/>
        <v>otylosc</v>
      </c>
      <c r="H669">
        <v>174</v>
      </c>
      <c r="I669">
        <v>101</v>
      </c>
    </row>
    <row r="670" spans="4:9" x14ac:dyDescent="0.25">
      <c r="D670">
        <v>167</v>
      </c>
      <c r="E670">
        <v>60</v>
      </c>
      <c r="F670">
        <f t="shared" si="24"/>
        <v>21.513858510523864</v>
      </c>
      <c r="G670" t="str">
        <f t="shared" si="25"/>
        <v>prawidlowa masa ciala</v>
      </c>
      <c r="H670">
        <v>167</v>
      </c>
      <c r="I670">
        <v>60</v>
      </c>
    </row>
    <row r="671" spans="4:9" x14ac:dyDescent="0.25">
      <c r="D671">
        <v>195</v>
      </c>
      <c r="E671">
        <v>68</v>
      </c>
      <c r="F671">
        <f t="shared" si="24"/>
        <v>17.882971729125575</v>
      </c>
      <c r="G671" t="str">
        <f t="shared" si="25"/>
        <v>niedowaga</v>
      </c>
      <c r="H671">
        <v>195</v>
      </c>
      <c r="I671">
        <v>68</v>
      </c>
    </row>
    <row r="672" spans="4:9" x14ac:dyDescent="0.25">
      <c r="D672">
        <v>180</v>
      </c>
      <c r="E672">
        <v>61</v>
      </c>
      <c r="F672">
        <f t="shared" si="24"/>
        <v>18.827160493827158</v>
      </c>
      <c r="G672" t="str">
        <f t="shared" si="25"/>
        <v>prawidlowa masa ciala</v>
      </c>
      <c r="H672">
        <v>180</v>
      </c>
      <c r="I672">
        <v>61</v>
      </c>
    </row>
    <row r="673" spans="4:9" x14ac:dyDescent="0.25">
      <c r="D673">
        <v>181</v>
      </c>
      <c r="E673">
        <v>65</v>
      </c>
      <c r="F673">
        <f t="shared" si="24"/>
        <v>19.840664204389366</v>
      </c>
      <c r="G673" t="str">
        <f t="shared" si="25"/>
        <v>prawidlowa masa ciala</v>
      </c>
      <c r="H673">
        <v>181</v>
      </c>
      <c r="I673">
        <v>65</v>
      </c>
    </row>
    <row r="674" spans="4:9" x14ac:dyDescent="0.25">
      <c r="D674">
        <v>190</v>
      </c>
      <c r="E674">
        <v>64</v>
      </c>
      <c r="F674">
        <f t="shared" si="24"/>
        <v>17.72853185595568</v>
      </c>
      <c r="G674" t="str">
        <f t="shared" si="25"/>
        <v>niedowaga</v>
      </c>
      <c r="H674">
        <v>190</v>
      </c>
      <c r="I674">
        <v>64</v>
      </c>
    </row>
    <row r="675" spans="4:9" x14ac:dyDescent="0.25">
      <c r="D675">
        <v>184</v>
      </c>
      <c r="E675">
        <v>140</v>
      </c>
      <c r="F675">
        <f t="shared" si="24"/>
        <v>41.351606805293002</v>
      </c>
      <c r="G675" t="str">
        <f t="shared" si="25"/>
        <v>duza otylosc</v>
      </c>
      <c r="H675">
        <v>184</v>
      </c>
      <c r="I675">
        <v>140</v>
      </c>
    </row>
    <row r="676" spans="4:9" x14ac:dyDescent="0.25">
      <c r="D676">
        <v>195</v>
      </c>
      <c r="E676">
        <v>85</v>
      </c>
      <c r="F676">
        <f t="shared" si="24"/>
        <v>22.353714661406968</v>
      </c>
      <c r="G676" t="str">
        <f t="shared" si="25"/>
        <v>prawidlowa masa ciala</v>
      </c>
      <c r="H676">
        <v>195</v>
      </c>
      <c r="I676">
        <v>85</v>
      </c>
    </row>
    <row r="677" spans="4:9" x14ac:dyDescent="0.25">
      <c r="D677">
        <v>190</v>
      </c>
      <c r="E677">
        <v>75</v>
      </c>
      <c r="F677">
        <f t="shared" si="24"/>
        <v>20.775623268698062</v>
      </c>
      <c r="G677" t="str">
        <f t="shared" si="25"/>
        <v>prawidlowa masa ciala</v>
      </c>
      <c r="H677">
        <v>190</v>
      </c>
      <c r="I677">
        <v>75</v>
      </c>
    </row>
    <row r="678" spans="4:9" x14ac:dyDescent="0.25">
      <c r="D678">
        <v>196</v>
      </c>
      <c r="E678">
        <v>69</v>
      </c>
      <c r="F678">
        <f t="shared" si="24"/>
        <v>17.961266139108705</v>
      </c>
      <c r="G678" t="str">
        <f t="shared" si="25"/>
        <v>niedowaga</v>
      </c>
      <c r="H678">
        <v>196</v>
      </c>
      <c r="I678">
        <v>69</v>
      </c>
    </row>
    <row r="679" spans="4:9" x14ac:dyDescent="0.25">
      <c r="D679">
        <v>173</v>
      </c>
      <c r="E679">
        <v>95</v>
      </c>
      <c r="F679">
        <f t="shared" si="24"/>
        <v>31.741788900397605</v>
      </c>
      <c r="G679" t="str">
        <f t="shared" si="25"/>
        <v>otylosc</v>
      </c>
      <c r="H679">
        <v>173</v>
      </c>
      <c r="I679">
        <v>95</v>
      </c>
    </row>
    <row r="680" spans="4:9" x14ac:dyDescent="0.25">
      <c r="D680">
        <v>155</v>
      </c>
      <c r="E680">
        <v>65</v>
      </c>
      <c r="F680">
        <f t="shared" si="24"/>
        <v>27.055150884495319</v>
      </c>
      <c r="G680" t="str">
        <f t="shared" si="25"/>
        <v>nadwaga</v>
      </c>
      <c r="H680">
        <v>155</v>
      </c>
      <c r="I680">
        <v>65</v>
      </c>
    </row>
    <row r="681" spans="4:9" x14ac:dyDescent="0.25">
      <c r="D681">
        <v>179</v>
      </c>
      <c r="E681">
        <v>50</v>
      </c>
      <c r="F681">
        <f t="shared" si="24"/>
        <v>15.605006085952372</v>
      </c>
      <c r="G681" t="str">
        <f t="shared" si="25"/>
        <v>niedowaga</v>
      </c>
      <c r="H681">
        <v>179</v>
      </c>
      <c r="I681">
        <v>50</v>
      </c>
    </row>
    <row r="682" spans="4:9" x14ac:dyDescent="0.25">
      <c r="D682">
        <v>168</v>
      </c>
      <c r="E682">
        <v>59</v>
      </c>
      <c r="F682">
        <f t="shared" si="24"/>
        <v>20.904195011337869</v>
      </c>
      <c r="G682" t="str">
        <f t="shared" si="25"/>
        <v>prawidlowa masa ciala</v>
      </c>
      <c r="H682">
        <v>168</v>
      </c>
      <c r="I682">
        <v>59</v>
      </c>
    </row>
    <row r="683" spans="4:9" x14ac:dyDescent="0.25">
      <c r="D683">
        <v>161</v>
      </c>
      <c r="E683">
        <v>63</v>
      </c>
      <c r="F683">
        <f t="shared" si="24"/>
        <v>24.304617877396701</v>
      </c>
      <c r="G683" t="str">
        <f t="shared" si="25"/>
        <v>prawidlowa masa ciala</v>
      </c>
      <c r="H683">
        <v>161</v>
      </c>
      <c r="I683">
        <v>63</v>
      </c>
    </row>
    <row r="684" spans="4:9" x14ac:dyDescent="0.25">
      <c r="D684">
        <v>198</v>
      </c>
      <c r="E684">
        <v>81</v>
      </c>
      <c r="F684">
        <f t="shared" si="24"/>
        <v>20.661157024793386</v>
      </c>
      <c r="G684" t="str">
        <f t="shared" si="25"/>
        <v>prawidlowa masa ciala</v>
      </c>
      <c r="H684">
        <v>198</v>
      </c>
      <c r="I684">
        <v>81</v>
      </c>
    </row>
    <row r="685" spans="4:9" x14ac:dyDescent="0.25">
      <c r="D685">
        <v>168</v>
      </c>
      <c r="E685">
        <v>78</v>
      </c>
      <c r="F685">
        <f t="shared" si="24"/>
        <v>27.636054421768709</v>
      </c>
      <c r="G685" t="str">
        <f t="shared" si="25"/>
        <v>nadwaga</v>
      </c>
      <c r="H685">
        <v>168</v>
      </c>
      <c r="I685">
        <v>78</v>
      </c>
    </row>
    <row r="686" spans="4:9" x14ac:dyDescent="0.25">
      <c r="D686">
        <v>162</v>
      </c>
      <c r="E686">
        <v>98</v>
      </c>
      <c r="F686">
        <f t="shared" si="24"/>
        <v>37.34186861758878</v>
      </c>
      <c r="G686" t="str">
        <f t="shared" si="25"/>
        <v>otylosc</v>
      </c>
      <c r="H686">
        <v>162</v>
      </c>
      <c r="I686">
        <v>98</v>
      </c>
    </row>
    <row r="687" spans="4:9" x14ac:dyDescent="0.25">
      <c r="D687">
        <v>187</v>
      </c>
      <c r="E687">
        <v>74</v>
      </c>
      <c r="F687">
        <f t="shared" si="24"/>
        <v>21.161600274528869</v>
      </c>
      <c r="G687" t="str">
        <f t="shared" si="25"/>
        <v>prawidlowa masa ciala</v>
      </c>
      <c r="H687">
        <v>187</v>
      </c>
      <c r="I687">
        <v>74</v>
      </c>
    </row>
    <row r="688" spans="4:9" x14ac:dyDescent="0.25">
      <c r="D688">
        <v>156</v>
      </c>
      <c r="E688">
        <v>92</v>
      </c>
      <c r="F688">
        <f t="shared" si="24"/>
        <v>37.804076265614725</v>
      </c>
      <c r="G688" t="str">
        <f t="shared" si="25"/>
        <v>otylosc</v>
      </c>
      <c r="H688">
        <v>156</v>
      </c>
      <c r="I688">
        <v>92</v>
      </c>
    </row>
    <row r="689" spans="4:9" x14ac:dyDescent="0.25">
      <c r="D689">
        <v>181</v>
      </c>
      <c r="E689">
        <v>110</v>
      </c>
      <c r="F689">
        <f t="shared" si="24"/>
        <v>33.576508653582003</v>
      </c>
      <c r="G689" t="str">
        <f t="shared" si="25"/>
        <v>otylosc</v>
      </c>
      <c r="H689">
        <v>181</v>
      </c>
      <c r="I689">
        <v>110</v>
      </c>
    </row>
    <row r="690" spans="4:9" x14ac:dyDescent="0.25">
      <c r="D690">
        <v>170</v>
      </c>
      <c r="E690">
        <v>65</v>
      </c>
      <c r="F690">
        <f t="shared" si="24"/>
        <v>22.491349480968857</v>
      </c>
      <c r="G690" t="str">
        <f t="shared" si="25"/>
        <v>prawidlowa masa ciala</v>
      </c>
      <c r="H690">
        <v>170</v>
      </c>
      <c r="I690">
        <v>65</v>
      </c>
    </row>
    <row r="691" spans="4:9" x14ac:dyDescent="0.25">
      <c r="D691">
        <v>172</v>
      </c>
      <c r="E691">
        <v>79</v>
      </c>
      <c r="F691">
        <f t="shared" si="24"/>
        <v>26.703623580313685</v>
      </c>
      <c r="G691" t="str">
        <f t="shared" si="25"/>
        <v>nadwaga</v>
      </c>
      <c r="H691">
        <v>172</v>
      </c>
      <c r="I691">
        <v>79</v>
      </c>
    </row>
    <row r="692" spans="4:9" x14ac:dyDescent="0.25">
      <c r="D692">
        <v>151</v>
      </c>
      <c r="E692">
        <v>53</v>
      </c>
      <c r="F692">
        <f t="shared" si="24"/>
        <v>23.244594535327398</v>
      </c>
      <c r="G692" t="str">
        <f t="shared" si="25"/>
        <v>prawidlowa masa ciala</v>
      </c>
      <c r="H692">
        <v>151</v>
      </c>
      <c r="I692">
        <v>53</v>
      </c>
    </row>
    <row r="693" spans="4:9" x14ac:dyDescent="0.25">
      <c r="D693">
        <v>153</v>
      </c>
      <c r="E693">
        <v>41</v>
      </c>
      <c r="F693">
        <f t="shared" si="24"/>
        <v>17.514631124781069</v>
      </c>
      <c r="G693" t="str">
        <f t="shared" si="25"/>
        <v>niedowaga</v>
      </c>
      <c r="H693">
        <v>153</v>
      </c>
      <c r="I693">
        <v>41</v>
      </c>
    </row>
    <row r="694" spans="4:9" x14ac:dyDescent="0.25">
      <c r="D694">
        <v>160</v>
      </c>
      <c r="E694">
        <v>55</v>
      </c>
      <c r="F694">
        <f t="shared" si="24"/>
        <v>21.484375</v>
      </c>
      <c r="G694" t="str">
        <f t="shared" si="25"/>
        <v>prawidlowa masa ciala</v>
      </c>
      <c r="H694">
        <v>160</v>
      </c>
      <c r="I694">
        <v>55</v>
      </c>
    </row>
    <row r="695" spans="4:9" x14ac:dyDescent="0.25">
      <c r="D695">
        <v>156</v>
      </c>
      <c r="E695">
        <v>90</v>
      </c>
      <c r="F695">
        <f t="shared" si="24"/>
        <v>36.982248520710058</v>
      </c>
      <c r="G695" t="str">
        <f t="shared" si="25"/>
        <v>otylosc</v>
      </c>
      <c r="H695">
        <v>156</v>
      </c>
      <c r="I695">
        <v>90</v>
      </c>
    </row>
    <row r="696" spans="4:9" x14ac:dyDescent="0.25">
      <c r="D696">
        <v>193</v>
      </c>
      <c r="E696">
        <v>90</v>
      </c>
      <c r="F696">
        <f t="shared" si="24"/>
        <v>24.161722462347985</v>
      </c>
      <c r="G696" t="str">
        <f t="shared" si="25"/>
        <v>prawidlowa masa ciala</v>
      </c>
      <c r="H696">
        <v>193</v>
      </c>
      <c r="I696">
        <v>90</v>
      </c>
    </row>
    <row r="697" spans="4:9" x14ac:dyDescent="0.25">
      <c r="D697">
        <v>170</v>
      </c>
      <c r="E697">
        <v>96</v>
      </c>
      <c r="F697">
        <f t="shared" si="24"/>
        <v>33.217993079584772</v>
      </c>
      <c r="G697" t="str">
        <f t="shared" si="25"/>
        <v>otylosc</v>
      </c>
      <c r="H697">
        <v>170</v>
      </c>
      <c r="I697">
        <v>96</v>
      </c>
    </row>
    <row r="698" spans="4:9" x14ac:dyDescent="0.25">
      <c r="D698">
        <v>177</v>
      </c>
      <c r="E698">
        <v>114</v>
      </c>
      <c r="F698">
        <f t="shared" si="24"/>
        <v>36.388011107919176</v>
      </c>
      <c r="G698" t="str">
        <f t="shared" si="25"/>
        <v>otylosc</v>
      </c>
      <c r="H698">
        <v>177</v>
      </c>
      <c r="I698">
        <v>114</v>
      </c>
    </row>
    <row r="699" spans="4:9" x14ac:dyDescent="0.25">
      <c r="D699">
        <v>175</v>
      </c>
      <c r="E699">
        <v>81</v>
      </c>
      <c r="F699">
        <f t="shared" si="24"/>
        <v>26.448979591836736</v>
      </c>
      <c r="G699" t="str">
        <f t="shared" si="25"/>
        <v>nadwaga</v>
      </c>
      <c r="H699">
        <v>175</v>
      </c>
      <c r="I699">
        <v>81</v>
      </c>
    </row>
    <row r="700" spans="4:9" x14ac:dyDescent="0.25">
      <c r="D700">
        <v>158</v>
      </c>
      <c r="E700">
        <v>66</v>
      </c>
      <c r="F700">
        <f t="shared" si="24"/>
        <v>26.438070821983658</v>
      </c>
      <c r="G700" t="str">
        <f t="shared" si="25"/>
        <v>nadwaga</v>
      </c>
      <c r="H700">
        <v>158</v>
      </c>
      <c r="I700">
        <v>66</v>
      </c>
    </row>
    <row r="701" spans="4:9" x14ac:dyDescent="0.25">
      <c r="D701">
        <v>156</v>
      </c>
      <c r="E701">
        <v>52</v>
      </c>
      <c r="F701">
        <f t="shared" si="24"/>
        <v>21.367521367521366</v>
      </c>
      <c r="G701" t="str">
        <f t="shared" si="25"/>
        <v>prawidlowa masa ciala</v>
      </c>
      <c r="H701">
        <v>156</v>
      </c>
      <c r="I701">
        <v>52</v>
      </c>
    </row>
    <row r="702" spans="4:9" x14ac:dyDescent="0.25">
      <c r="D702">
        <v>155</v>
      </c>
      <c r="E702">
        <v>86</v>
      </c>
      <c r="F702">
        <f t="shared" si="24"/>
        <v>35.796045785639961</v>
      </c>
      <c r="G702" t="str">
        <f t="shared" si="25"/>
        <v>otylosc</v>
      </c>
      <c r="H702">
        <v>155</v>
      </c>
      <c r="I702">
        <v>86</v>
      </c>
    </row>
    <row r="703" spans="4:9" x14ac:dyDescent="0.25">
      <c r="D703">
        <v>181</v>
      </c>
      <c r="E703">
        <v>64</v>
      </c>
      <c r="F703">
        <f t="shared" si="24"/>
        <v>19.535423216629528</v>
      </c>
      <c r="G703" t="str">
        <f t="shared" si="25"/>
        <v>prawidlowa masa ciala</v>
      </c>
      <c r="H703">
        <v>181</v>
      </c>
      <c r="I703">
        <v>64</v>
      </c>
    </row>
    <row r="704" spans="4:9" x14ac:dyDescent="0.25">
      <c r="D704">
        <v>170</v>
      </c>
      <c r="E704">
        <v>76</v>
      </c>
      <c r="F704">
        <f t="shared" si="24"/>
        <v>26.297577854671278</v>
      </c>
      <c r="G704" t="str">
        <f t="shared" si="25"/>
        <v>nadwaga</v>
      </c>
      <c r="H704">
        <v>170</v>
      </c>
      <c r="I704">
        <v>76</v>
      </c>
    </row>
    <row r="705" spans="4:9" x14ac:dyDescent="0.25">
      <c r="D705">
        <v>198</v>
      </c>
      <c r="E705">
        <v>98</v>
      </c>
      <c r="F705">
        <f t="shared" si="24"/>
        <v>24.997449239873479</v>
      </c>
      <c r="G705" t="str">
        <f t="shared" si="25"/>
        <v>prawidlowa masa ciala</v>
      </c>
      <c r="H705">
        <v>198</v>
      </c>
      <c r="I705">
        <v>98</v>
      </c>
    </row>
    <row r="706" spans="4:9" x14ac:dyDescent="0.25">
      <c r="D706">
        <v>156</v>
      </c>
      <c r="E706">
        <v>73</v>
      </c>
      <c r="F706">
        <f t="shared" si="24"/>
        <v>29.996712689020377</v>
      </c>
      <c r="G706" t="str">
        <f t="shared" si="25"/>
        <v>nadwaga</v>
      </c>
      <c r="H706">
        <v>156</v>
      </c>
      <c r="I706">
        <v>73</v>
      </c>
    </row>
    <row r="707" spans="4:9" x14ac:dyDescent="0.25">
      <c r="D707">
        <v>196</v>
      </c>
      <c r="E707">
        <v>95</v>
      </c>
      <c r="F707">
        <f t="shared" si="24"/>
        <v>24.729279466888798</v>
      </c>
      <c r="G707" t="str">
        <f t="shared" si="25"/>
        <v>prawidlowa masa ciala</v>
      </c>
      <c r="H707">
        <v>196</v>
      </c>
      <c r="I707">
        <v>95</v>
      </c>
    </row>
    <row r="708" spans="4:9" x14ac:dyDescent="0.25">
      <c r="D708">
        <v>159</v>
      </c>
      <c r="E708">
        <v>67</v>
      </c>
      <c r="F708">
        <f t="shared" si="24"/>
        <v>26.502116213757365</v>
      </c>
      <c r="G708" t="str">
        <f t="shared" si="25"/>
        <v>nadwaga</v>
      </c>
      <c r="H708">
        <v>159</v>
      </c>
      <c r="I708">
        <v>67</v>
      </c>
    </row>
    <row r="709" spans="4:9" x14ac:dyDescent="0.25">
      <c r="D709">
        <v>162</v>
      </c>
      <c r="E709">
        <v>53</v>
      </c>
      <c r="F709">
        <f t="shared" si="24"/>
        <v>20.195092211553117</v>
      </c>
      <c r="G709" t="str">
        <f t="shared" si="25"/>
        <v>prawidlowa masa ciala</v>
      </c>
      <c r="H709">
        <v>162</v>
      </c>
      <c r="I709">
        <v>53</v>
      </c>
    </row>
    <row r="710" spans="4:9" x14ac:dyDescent="0.25">
      <c r="D710">
        <v>162</v>
      </c>
      <c r="E710">
        <v>71</v>
      </c>
      <c r="F710">
        <f t="shared" si="24"/>
        <v>27.053802773967384</v>
      </c>
      <c r="G710" t="str">
        <f t="shared" si="25"/>
        <v>nadwaga</v>
      </c>
      <c r="H710">
        <v>162</v>
      </c>
      <c r="I710">
        <v>71</v>
      </c>
    </row>
    <row r="711" spans="4:9" x14ac:dyDescent="0.25">
      <c r="D711">
        <v>163</v>
      </c>
      <c r="E711">
        <v>72</v>
      </c>
      <c r="F711">
        <f t="shared" si="24"/>
        <v>27.099251006812452</v>
      </c>
      <c r="G711" t="str">
        <f t="shared" si="25"/>
        <v>nadwaga</v>
      </c>
      <c r="H711">
        <v>163</v>
      </c>
      <c r="I711">
        <v>72</v>
      </c>
    </row>
    <row r="712" spans="4:9" x14ac:dyDescent="0.25">
      <c r="D712">
        <v>172</v>
      </c>
      <c r="E712">
        <v>54</v>
      </c>
      <c r="F712">
        <f t="shared" ref="F712:F775" si="26">E712/(D712/100*D712/100)</f>
        <v>18.253109789075179</v>
      </c>
      <c r="G712" t="str">
        <f t="shared" ref="G712:G775" si="27">IF(F712&lt;F$1,D$1,IF(AND(F712&gt;=E$2,F712&lt;F$2),D$2,IF(AND(F712&gt;=E$3,F712&lt;F$3),D$3,IF(F712&gt;E$5,D$5,D$4))))</f>
        <v>niedowaga</v>
      </c>
      <c r="H712">
        <v>172</v>
      </c>
      <c r="I712">
        <v>54</v>
      </c>
    </row>
    <row r="713" spans="4:9" x14ac:dyDescent="0.25">
      <c r="D713">
        <v>198</v>
      </c>
      <c r="E713">
        <v>88</v>
      </c>
      <c r="F713">
        <f t="shared" si="26"/>
        <v>22.446689113355777</v>
      </c>
      <c r="G713" t="str">
        <f t="shared" si="27"/>
        <v>prawidlowa masa ciala</v>
      </c>
      <c r="H713">
        <v>198</v>
      </c>
      <c r="I713">
        <v>88</v>
      </c>
    </row>
    <row r="714" spans="4:9" x14ac:dyDescent="0.25">
      <c r="D714">
        <v>193</v>
      </c>
      <c r="E714">
        <v>149</v>
      </c>
      <c r="F714">
        <f t="shared" si="26"/>
        <v>40.001073854331658</v>
      </c>
      <c r="G714" t="str">
        <f t="shared" si="27"/>
        <v>duza otylosc</v>
      </c>
      <c r="H714">
        <v>193</v>
      </c>
      <c r="I714">
        <v>149</v>
      </c>
    </row>
    <row r="715" spans="4:9" x14ac:dyDescent="0.25">
      <c r="D715">
        <v>184</v>
      </c>
      <c r="E715">
        <v>69</v>
      </c>
      <c r="F715">
        <f t="shared" si="26"/>
        <v>20.380434782608695</v>
      </c>
      <c r="G715" t="str">
        <f t="shared" si="27"/>
        <v>prawidlowa masa ciala</v>
      </c>
      <c r="H715">
        <v>184</v>
      </c>
      <c r="I715">
        <v>69</v>
      </c>
    </row>
    <row r="716" spans="4:9" x14ac:dyDescent="0.25">
      <c r="D716">
        <v>165</v>
      </c>
      <c r="E716">
        <v>54</v>
      </c>
      <c r="F716">
        <f t="shared" si="26"/>
        <v>19.834710743801651</v>
      </c>
      <c r="G716" t="str">
        <f t="shared" si="27"/>
        <v>prawidlowa masa ciala</v>
      </c>
      <c r="H716">
        <v>165</v>
      </c>
      <c r="I716">
        <v>54</v>
      </c>
    </row>
    <row r="717" spans="4:9" x14ac:dyDescent="0.25">
      <c r="D717">
        <v>189</v>
      </c>
      <c r="E717">
        <v>102</v>
      </c>
      <c r="F717">
        <f t="shared" si="26"/>
        <v>28.554631729234906</v>
      </c>
      <c r="G717" t="str">
        <f t="shared" si="27"/>
        <v>nadwaga</v>
      </c>
      <c r="H717">
        <v>189</v>
      </c>
      <c r="I717">
        <v>102</v>
      </c>
    </row>
    <row r="718" spans="4:9" x14ac:dyDescent="0.25">
      <c r="D718">
        <v>183</v>
      </c>
      <c r="E718">
        <v>103</v>
      </c>
      <c r="F718">
        <f t="shared" si="26"/>
        <v>30.756367762548898</v>
      </c>
      <c r="G718" t="str">
        <f t="shared" si="27"/>
        <v>otylosc</v>
      </c>
      <c r="H718">
        <v>183</v>
      </c>
      <c r="I718">
        <v>103</v>
      </c>
    </row>
    <row r="719" spans="4:9" x14ac:dyDescent="0.25">
      <c r="D719">
        <v>153</v>
      </c>
      <c r="E719">
        <v>48</v>
      </c>
      <c r="F719">
        <f t="shared" si="26"/>
        <v>20.504933999743688</v>
      </c>
      <c r="G719" t="str">
        <f t="shared" si="27"/>
        <v>prawidlowa masa ciala</v>
      </c>
      <c r="H719">
        <v>153</v>
      </c>
      <c r="I719">
        <v>48</v>
      </c>
    </row>
    <row r="720" spans="4:9" x14ac:dyDescent="0.25">
      <c r="D720">
        <v>196</v>
      </c>
      <c r="E720">
        <v>67</v>
      </c>
      <c r="F720">
        <f t="shared" si="26"/>
        <v>17.440649729279468</v>
      </c>
      <c r="G720" t="str">
        <f t="shared" si="27"/>
        <v>niedowaga</v>
      </c>
      <c r="H720">
        <v>196</v>
      </c>
      <c r="I720">
        <v>67</v>
      </c>
    </row>
    <row r="721" spans="4:9" x14ac:dyDescent="0.25">
      <c r="D721">
        <v>188</v>
      </c>
      <c r="E721">
        <v>86</v>
      </c>
      <c r="F721">
        <f t="shared" si="26"/>
        <v>24.332277048438208</v>
      </c>
      <c r="G721" t="str">
        <f t="shared" si="27"/>
        <v>prawidlowa masa ciala</v>
      </c>
      <c r="H721">
        <v>188</v>
      </c>
      <c r="I721">
        <v>86</v>
      </c>
    </row>
    <row r="722" spans="4:9" x14ac:dyDescent="0.25">
      <c r="D722">
        <v>177</v>
      </c>
      <c r="E722">
        <v>79</v>
      </c>
      <c r="F722">
        <f t="shared" si="26"/>
        <v>25.216253311628201</v>
      </c>
      <c r="G722" t="str">
        <f t="shared" si="27"/>
        <v>nadwaga</v>
      </c>
      <c r="H722">
        <v>177</v>
      </c>
      <c r="I722">
        <v>79</v>
      </c>
    </row>
    <row r="723" spans="4:9" x14ac:dyDescent="0.25">
      <c r="D723">
        <v>172</v>
      </c>
      <c r="E723">
        <v>98</v>
      </c>
      <c r="F723">
        <f t="shared" si="26"/>
        <v>33.126014061654949</v>
      </c>
      <c r="G723" t="str">
        <f t="shared" si="27"/>
        <v>otylosc</v>
      </c>
      <c r="H723">
        <v>172</v>
      </c>
      <c r="I723">
        <v>98</v>
      </c>
    </row>
    <row r="724" spans="4:9" x14ac:dyDescent="0.25">
      <c r="D724">
        <v>193</v>
      </c>
      <c r="E724">
        <v>97</v>
      </c>
      <c r="F724">
        <f t="shared" si="26"/>
        <v>26.040967542752828</v>
      </c>
      <c r="G724" t="str">
        <f t="shared" si="27"/>
        <v>nadwaga</v>
      </c>
      <c r="H724">
        <v>193</v>
      </c>
      <c r="I724">
        <v>97</v>
      </c>
    </row>
    <row r="725" spans="4:9" x14ac:dyDescent="0.25">
      <c r="D725">
        <v>198</v>
      </c>
      <c r="E725">
        <v>101</v>
      </c>
      <c r="F725">
        <f t="shared" si="26"/>
        <v>25.762677277828789</v>
      </c>
      <c r="G725" t="str">
        <f t="shared" si="27"/>
        <v>nadwaga</v>
      </c>
      <c r="H725">
        <v>198</v>
      </c>
      <c r="I725">
        <v>101</v>
      </c>
    </row>
    <row r="726" spans="4:9" x14ac:dyDescent="0.25">
      <c r="D726">
        <v>190</v>
      </c>
      <c r="E726">
        <v>69</v>
      </c>
      <c r="F726">
        <f t="shared" si="26"/>
        <v>19.113573407202217</v>
      </c>
      <c r="G726" t="str">
        <f t="shared" si="27"/>
        <v>prawidlowa masa ciala</v>
      </c>
      <c r="H726">
        <v>190</v>
      </c>
      <c r="I726">
        <v>69</v>
      </c>
    </row>
    <row r="727" spans="4:9" x14ac:dyDescent="0.25">
      <c r="D727">
        <v>168</v>
      </c>
      <c r="E727">
        <v>59</v>
      </c>
      <c r="F727">
        <f t="shared" si="26"/>
        <v>20.904195011337869</v>
      </c>
      <c r="G727" t="str">
        <f t="shared" si="27"/>
        <v>prawidlowa masa ciala</v>
      </c>
      <c r="H727">
        <v>168</v>
      </c>
      <c r="I727">
        <v>59</v>
      </c>
    </row>
    <row r="728" spans="4:9" x14ac:dyDescent="0.25">
      <c r="D728">
        <v>186</v>
      </c>
      <c r="E728">
        <v>96</v>
      </c>
      <c r="F728">
        <f t="shared" si="26"/>
        <v>27.748872702046476</v>
      </c>
      <c r="G728" t="str">
        <f t="shared" si="27"/>
        <v>nadwaga</v>
      </c>
      <c r="H728">
        <v>186</v>
      </c>
      <c r="I728">
        <v>96</v>
      </c>
    </row>
    <row r="729" spans="4:9" x14ac:dyDescent="0.25">
      <c r="D729">
        <v>187</v>
      </c>
      <c r="E729">
        <v>88</v>
      </c>
      <c r="F729">
        <f t="shared" si="26"/>
        <v>25.165146272412709</v>
      </c>
      <c r="G729" t="str">
        <f t="shared" si="27"/>
        <v>nadwaga</v>
      </c>
      <c r="H729">
        <v>187</v>
      </c>
      <c r="I729">
        <v>88</v>
      </c>
    </row>
    <row r="730" spans="4:9" x14ac:dyDescent="0.25">
      <c r="D730">
        <v>184</v>
      </c>
      <c r="E730">
        <v>89</v>
      </c>
      <c r="F730">
        <f t="shared" si="26"/>
        <v>26.287807183364837</v>
      </c>
      <c r="G730" t="str">
        <f t="shared" si="27"/>
        <v>nadwaga</v>
      </c>
      <c r="H730">
        <v>184</v>
      </c>
      <c r="I730">
        <v>89</v>
      </c>
    </row>
    <row r="731" spans="4:9" x14ac:dyDescent="0.25">
      <c r="D731">
        <v>189</v>
      </c>
      <c r="E731">
        <v>116</v>
      </c>
      <c r="F731">
        <f t="shared" si="26"/>
        <v>32.473894907757341</v>
      </c>
      <c r="G731" t="str">
        <f t="shared" si="27"/>
        <v>otylosc</v>
      </c>
      <c r="H731">
        <v>189</v>
      </c>
      <c r="I731">
        <v>116</v>
      </c>
    </row>
    <row r="732" spans="4:9" x14ac:dyDescent="0.25">
      <c r="D732">
        <v>151</v>
      </c>
      <c r="E732">
        <v>46</v>
      </c>
      <c r="F732">
        <f t="shared" si="26"/>
        <v>20.174553747642648</v>
      </c>
      <c r="G732" t="str">
        <f t="shared" si="27"/>
        <v>prawidlowa masa ciala</v>
      </c>
      <c r="H732">
        <v>151</v>
      </c>
      <c r="I732">
        <v>46</v>
      </c>
    </row>
    <row r="733" spans="4:9" x14ac:dyDescent="0.25">
      <c r="D733">
        <v>151</v>
      </c>
      <c r="E733">
        <v>88</v>
      </c>
      <c r="F733">
        <f t="shared" si="26"/>
        <v>38.594798473751148</v>
      </c>
      <c r="G733" t="str">
        <f t="shared" si="27"/>
        <v>otylosc</v>
      </c>
      <c r="H733">
        <v>151</v>
      </c>
      <c r="I733">
        <v>88</v>
      </c>
    </row>
    <row r="734" spans="4:9" x14ac:dyDescent="0.25">
      <c r="D734">
        <v>160</v>
      </c>
      <c r="E734">
        <v>49</v>
      </c>
      <c r="F734">
        <f t="shared" si="26"/>
        <v>19.140625</v>
      </c>
      <c r="G734" t="str">
        <f t="shared" si="27"/>
        <v>prawidlowa masa ciala</v>
      </c>
      <c r="H734">
        <v>160</v>
      </c>
      <c r="I734">
        <v>49</v>
      </c>
    </row>
    <row r="735" spans="4:9" x14ac:dyDescent="0.25">
      <c r="D735">
        <v>199</v>
      </c>
      <c r="E735">
        <v>75</v>
      </c>
      <c r="F735">
        <f t="shared" si="26"/>
        <v>18.938915683947375</v>
      </c>
      <c r="G735" t="str">
        <f t="shared" si="27"/>
        <v>prawidlowa masa ciala</v>
      </c>
      <c r="H735">
        <v>199</v>
      </c>
      <c r="I735">
        <v>75</v>
      </c>
    </row>
    <row r="736" spans="4:9" x14ac:dyDescent="0.25">
      <c r="D736">
        <v>171</v>
      </c>
      <c r="E736">
        <v>90</v>
      </c>
      <c r="F736">
        <f t="shared" si="26"/>
        <v>30.778701138811947</v>
      </c>
      <c r="G736" t="str">
        <f t="shared" si="27"/>
        <v>otylosc</v>
      </c>
      <c r="H736">
        <v>171</v>
      </c>
      <c r="I736">
        <v>90</v>
      </c>
    </row>
    <row r="737" spans="4:9" x14ac:dyDescent="0.25">
      <c r="D737">
        <v>167</v>
      </c>
      <c r="E737">
        <v>68</v>
      </c>
      <c r="F737">
        <f t="shared" si="26"/>
        <v>24.382372978593711</v>
      </c>
      <c r="G737" t="str">
        <f t="shared" si="27"/>
        <v>prawidlowa masa ciala</v>
      </c>
      <c r="H737">
        <v>167</v>
      </c>
      <c r="I737">
        <v>68</v>
      </c>
    </row>
    <row r="738" spans="4:9" x14ac:dyDescent="0.25">
      <c r="D738">
        <v>163</v>
      </c>
      <c r="E738">
        <v>67</v>
      </c>
      <c r="F738">
        <f t="shared" si="26"/>
        <v>25.217358575783809</v>
      </c>
      <c r="G738" t="str">
        <f t="shared" si="27"/>
        <v>nadwaga</v>
      </c>
      <c r="H738">
        <v>163</v>
      </c>
      <c r="I738">
        <v>67</v>
      </c>
    </row>
    <row r="739" spans="4:9" x14ac:dyDescent="0.25">
      <c r="D739">
        <v>164</v>
      </c>
      <c r="E739">
        <v>97</v>
      </c>
      <c r="F739">
        <f t="shared" si="26"/>
        <v>36.06484235574063</v>
      </c>
      <c r="G739" t="str">
        <f t="shared" si="27"/>
        <v>otylosc</v>
      </c>
      <c r="H739">
        <v>164</v>
      </c>
      <c r="I739">
        <v>97</v>
      </c>
    </row>
    <row r="740" spans="4:9" x14ac:dyDescent="0.25">
      <c r="D740">
        <v>169</v>
      </c>
      <c r="E740">
        <v>49</v>
      </c>
      <c r="F740">
        <f t="shared" si="26"/>
        <v>17.15626203564301</v>
      </c>
      <c r="G740" t="str">
        <f t="shared" si="27"/>
        <v>niedowaga</v>
      </c>
      <c r="H740">
        <v>169</v>
      </c>
      <c r="I740">
        <v>49</v>
      </c>
    </row>
    <row r="741" spans="4:9" x14ac:dyDescent="0.25">
      <c r="D741">
        <v>175</v>
      </c>
      <c r="E741">
        <v>98</v>
      </c>
      <c r="F741">
        <f t="shared" si="26"/>
        <v>32</v>
      </c>
      <c r="G741" t="str">
        <f t="shared" si="27"/>
        <v>otylosc</v>
      </c>
      <c r="H741">
        <v>175</v>
      </c>
      <c r="I741">
        <v>98</v>
      </c>
    </row>
    <row r="742" spans="4:9" x14ac:dyDescent="0.25">
      <c r="D742">
        <v>159</v>
      </c>
      <c r="E742">
        <v>33</v>
      </c>
      <c r="F742">
        <f t="shared" si="26"/>
        <v>13.053281120208851</v>
      </c>
      <c r="G742" t="str">
        <f t="shared" si="27"/>
        <v>niedowaga</v>
      </c>
      <c r="H742">
        <v>159</v>
      </c>
      <c r="I742">
        <v>33</v>
      </c>
    </row>
    <row r="743" spans="4:9" x14ac:dyDescent="0.25">
      <c r="D743">
        <v>169</v>
      </c>
      <c r="E743">
        <v>51</v>
      </c>
      <c r="F743">
        <f t="shared" si="26"/>
        <v>17.856517628934562</v>
      </c>
      <c r="G743" t="str">
        <f t="shared" si="27"/>
        <v>niedowaga</v>
      </c>
      <c r="H743">
        <v>169</v>
      </c>
      <c r="I743">
        <v>51</v>
      </c>
    </row>
    <row r="744" spans="4:9" x14ac:dyDescent="0.25">
      <c r="D744">
        <v>195</v>
      </c>
      <c r="E744">
        <v>72</v>
      </c>
      <c r="F744">
        <f t="shared" si="26"/>
        <v>18.934911242603548</v>
      </c>
      <c r="G744" t="str">
        <f t="shared" si="27"/>
        <v>prawidlowa masa ciala</v>
      </c>
      <c r="H744">
        <v>195</v>
      </c>
      <c r="I744">
        <v>72</v>
      </c>
    </row>
    <row r="745" spans="4:9" x14ac:dyDescent="0.25">
      <c r="D745">
        <v>169</v>
      </c>
      <c r="E745">
        <v>54</v>
      </c>
      <c r="F745">
        <f t="shared" si="26"/>
        <v>18.906901018871888</v>
      </c>
      <c r="G745" t="str">
        <f t="shared" si="27"/>
        <v>prawidlowa masa ciala</v>
      </c>
      <c r="H745">
        <v>169</v>
      </c>
      <c r="I745">
        <v>54</v>
      </c>
    </row>
    <row r="746" spans="4:9" x14ac:dyDescent="0.25">
      <c r="D746">
        <v>170</v>
      </c>
      <c r="E746">
        <v>54</v>
      </c>
      <c r="F746">
        <f t="shared" si="26"/>
        <v>18.685121107266436</v>
      </c>
      <c r="G746" t="str">
        <f t="shared" si="27"/>
        <v>prawidlowa masa ciala</v>
      </c>
      <c r="H746">
        <v>170</v>
      </c>
      <c r="I746">
        <v>54</v>
      </c>
    </row>
    <row r="747" spans="4:9" x14ac:dyDescent="0.25">
      <c r="D747">
        <v>190</v>
      </c>
      <c r="E747">
        <v>51</v>
      </c>
      <c r="F747">
        <f t="shared" si="26"/>
        <v>14.127423822714682</v>
      </c>
      <c r="G747" t="str">
        <f t="shared" si="27"/>
        <v>niedowaga</v>
      </c>
      <c r="H747">
        <v>190</v>
      </c>
      <c r="I747">
        <v>51</v>
      </c>
    </row>
    <row r="748" spans="4:9" x14ac:dyDescent="0.25">
      <c r="D748">
        <v>189</v>
      </c>
      <c r="E748">
        <v>84</v>
      </c>
      <c r="F748">
        <f t="shared" si="26"/>
        <v>23.515579071134628</v>
      </c>
      <c r="G748" t="str">
        <f t="shared" si="27"/>
        <v>prawidlowa masa ciala</v>
      </c>
      <c r="H748">
        <v>189</v>
      </c>
      <c r="I748">
        <v>84</v>
      </c>
    </row>
    <row r="749" spans="4:9" x14ac:dyDescent="0.25">
      <c r="D749">
        <v>164</v>
      </c>
      <c r="E749">
        <v>96</v>
      </c>
      <c r="F749">
        <f t="shared" si="26"/>
        <v>35.693039857227838</v>
      </c>
      <c r="G749" t="str">
        <f t="shared" si="27"/>
        <v>otylosc</v>
      </c>
      <c r="H749">
        <v>164</v>
      </c>
      <c r="I749">
        <v>96</v>
      </c>
    </row>
    <row r="750" spans="4:9" x14ac:dyDescent="0.25">
      <c r="D750">
        <v>178</v>
      </c>
      <c r="E750">
        <v>108</v>
      </c>
      <c r="F750">
        <f t="shared" si="26"/>
        <v>34.086605226612804</v>
      </c>
      <c r="G750" t="str">
        <f t="shared" si="27"/>
        <v>otylosc</v>
      </c>
      <c r="H750">
        <v>178</v>
      </c>
      <c r="I750">
        <v>108</v>
      </c>
    </row>
    <row r="751" spans="4:9" x14ac:dyDescent="0.25">
      <c r="D751">
        <v>192</v>
      </c>
      <c r="E751">
        <v>109</v>
      </c>
      <c r="F751">
        <f t="shared" si="26"/>
        <v>29.568142361111111</v>
      </c>
      <c r="G751" t="str">
        <f t="shared" si="27"/>
        <v>nadwaga</v>
      </c>
      <c r="H751">
        <v>192</v>
      </c>
      <c r="I751">
        <v>109</v>
      </c>
    </row>
    <row r="752" spans="4:9" x14ac:dyDescent="0.25">
      <c r="D752">
        <v>153</v>
      </c>
      <c r="E752">
        <v>63</v>
      </c>
      <c r="F752">
        <f t="shared" si="26"/>
        <v>26.91272587466359</v>
      </c>
      <c r="G752" t="str">
        <f t="shared" si="27"/>
        <v>nadwaga</v>
      </c>
      <c r="H752">
        <v>153</v>
      </c>
      <c r="I752">
        <v>63</v>
      </c>
    </row>
    <row r="753" spans="4:9" x14ac:dyDescent="0.25">
      <c r="D753">
        <v>160</v>
      </c>
      <c r="E753">
        <v>36</v>
      </c>
      <c r="F753">
        <f t="shared" si="26"/>
        <v>14.0625</v>
      </c>
      <c r="G753" t="str">
        <f t="shared" si="27"/>
        <v>niedowaga</v>
      </c>
      <c r="H753">
        <v>160</v>
      </c>
      <c r="I753">
        <v>36</v>
      </c>
    </row>
    <row r="754" spans="4:9" x14ac:dyDescent="0.25">
      <c r="D754">
        <v>150</v>
      </c>
      <c r="E754">
        <v>66</v>
      </c>
      <c r="F754">
        <f t="shared" si="26"/>
        <v>29.333333333333332</v>
      </c>
      <c r="G754" t="str">
        <f t="shared" si="27"/>
        <v>nadwaga</v>
      </c>
      <c r="H754">
        <v>150</v>
      </c>
      <c r="I754">
        <v>66</v>
      </c>
    </row>
    <row r="755" spans="4:9" x14ac:dyDescent="0.25">
      <c r="D755">
        <v>181</v>
      </c>
      <c r="E755">
        <v>135</v>
      </c>
      <c r="F755">
        <f t="shared" si="26"/>
        <v>41.207533347577915</v>
      </c>
      <c r="G755" t="str">
        <f t="shared" si="27"/>
        <v>duza otylosc</v>
      </c>
      <c r="H755">
        <v>181</v>
      </c>
      <c r="I755">
        <v>135</v>
      </c>
    </row>
    <row r="756" spans="4:9" x14ac:dyDescent="0.25">
      <c r="D756">
        <v>193</v>
      </c>
      <c r="E756">
        <v>133</v>
      </c>
      <c r="F756">
        <f t="shared" si="26"/>
        <v>35.705656527692021</v>
      </c>
      <c r="G756" t="str">
        <f t="shared" si="27"/>
        <v>otylosc</v>
      </c>
      <c r="H756">
        <v>193</v>
      </c>
      <c r="I756">
        <v>133</v>
      </c>
    </row>
    <row r="757" spans="4:9" x14ac:dyDescent="0.25">
      <c r="D757">
        <v>194</v>
      </c>
      <c r="E757">
        <v>88</v>
      </c>
      <c r="F757">
        <f t="shared" si="26"/>
        <v>23.381868423849504</v>
      </c>
      <c r="G757" t="str">
        <f t="shared" si="27"/>
        <v>prawidlowa masa ciala</v>
      </c>
      <c r="H757">
        <v>194</v>
      </c>
      <c r="I757">
        <v>88</v>
      </c>
    </row>
    <row r="758" spans="4:9" x14ac:dyDescent="0.25">
      <c r="D758">
        <v>165</v>
      </c>
      <c r="E758">
        <v>73</v>
      </c>
      <c r="F758">
        <f t="shared" si="26"/>
        <v>26.813590449954084</v>
      </c>
      <c r="G758" t="str">
        <f t="shared" si="27"/>
        <v>nadwaga</v>
      </c>
      <c r="H758">
        <v>165</v>
      </c>
      <c r="I758">
        <v>73</v>
      </c>
    </row>
    <row r="759" spans="4:9" x14ac:dyDescent="0.25">
      <c r="D759">
        <v>185</v>
      </c>
      <c r="E759">
        <v>81</v>
      </c>
      <c r="F759">
        <f t="shared" si="26"/>
        <v>23.666910153396639</v>
      </c>
      <c r="G759" t="str">
        <f t="shared" si="27"/>
        <v>prawidlowa masa ciala</v>
      </c>
      <c r="H759">
        <v>185</v>
      </c>
      <c r="I759">
        <v>81</v>
      </c>
    </row>
    <row r="760" spans="4:9" x14ac:dyDescent="0.25">
      <c r="D760">
        <v>175</v>
      </c>
      <c r="E760">
        <v>101</v>
      </c>
      <c r="F760">
        <f t="shared" si="26"/>
        <v>32.979591836734691</v>
      </c>
      <c r="G760" t="str">
        <f t="shared" si="27"/>
        <v>otylosc</v>
      </c>
      <c r="H760">
        <v>175</v>
      </c>
      <c r="I760">
        <v>101</v>
      </c>
    </row>
    <row r="761" spans="4:9" x14ac:dyDescent="0.25">
      <c r="D761">
        <v>189</v>
      </c>
      <c r="E761">
        <v>97</v>
      </c>
      <c r="F761">
        <f t="shared" si="26"/>
        <v>27.154894879762605</v>
      </c>
      <c r="G761" t="str">
        <f t="shared" si="27"/>
        <v>nadwaga</v>
      </c>
      <c r="H761">
        <v>189</v>
      </c>
      <c r="I761">
        <v>97</v>
      </c>
    </row>
    <row r="762" spans="4:9" x14ac:dyDescent="0.25">
      <c r="D762">
        <v>175</v>
      </c>
      <c r="E762">
        <v>62</v>
      </c>
      <c r="F762">
        <f t="shared" si="26"/>
        <v>20.244897959183675</v>
      </c>
      <c r="G762" t="str">
        <f t="shared" si="27"/>
        <v>prawidlowa masa ciala</v>
      </c>
      <c r="H762">
        <v>175</v>
      </c>
      <c r="I762">
        <v>62</v>
      </c>
    </row>
    <row r="763" spans="4:9" x14ac:dyDescent="0.25">
      <c r="D763">
        <v>183</v>
      </c>
      <c r="E763">
        <v>65</v>
      </c>
      <c r="F763">
        <f t="shared" si="26"/>
        <v>19.409358296754156</v>
      </c>
      <c r="G763" t="str">
        <f t="shared" si="27"/>
        <v>prawidlowa masa ciala</v>
      </c>
      <c r="H763">
        <v>183</v>
      </c>
      <c r="I763">
        <v>65</v>
      </c>
    </row>
    <row r="764" spans="4:9" x14ac:dyDescent="0.25">
      <c r="D764">
        <v>194</v>
      </c>
      <c r="E764">
        <v>115</v>
      </c>
      <c r="F764">
        <f t="shared" si="26"/>
        <v>30.555850781166967</v>
      </c>
      <c r="G764" t="str">
        <f t="shared" si="27"/>
        <v>otylosc</v>
      </c>
      <c r="H764">
        <v>194</v>
      </c>
      <c r="I764">
        <v>115</v>
      </c>
    </row>
    <row r="765" spans="4:9" x14ac:dyDescent="0.25">
      <c r="D765">
        <v>182</v>
      </c>
      <c r="E765">
        <v>91</v>
      </c>
      <c r="F765">
        <f t="shared" si="26"/>
        <v>27.472527472527471</v>
      </c>
      <c r="G765" t="str">
        <f t="shared" si="27"/>
        <v>nadwaga</v>
      </c>
      <c r="H765">
        <v>182</v>
      </c>
      <c r="I765">
        <v>91</v>
      </c>
    </row>
    <row r="766" spans="4:9" x14ac:dyDescent="0.25">
      <c r="D766">
        <v>161</v>
      </c>
      <c r="E766">
        <v>86</v>
      </c>
      <c r="F766">
        <f t="shared" si="26"/>
        <v>33.177732340573279</v>
      </c>
      <c r="G766" t="str">
        <f t="shared" si="27"/>
        <v>otylosc</v>
      </c>
      <c r="H766">
        <v>161</v>
      </c>
      <c r="I766">
        <v>86</v>
      </c>
    </row>
    <row r="767" spans="4:9" x14ac:dyDescent="0.25">
      <c r="D767">
        <v>174</v>
      </c>
      <c r="E767">
        <v>94</v>
      </c>
      <c r="F767">
        <f t="shared" si="26"/>
        <v>31.047694543532831</v>
      </c>
      <c r="G767" t="str">
        <f t="shared" si="27"/>
        <v>otylosc</v>
      </c>
      <c r="H767">
        <v>174</v>
      </c>
      <c r="I767">
        <v>94</v>
      </c>
    </row>
    <row r="768" spans="4:9" x14ac:dyDescent="0.25">
      <c r="D768">
        <v>162</v>
      </c>
      <c r="E768">
        <v>101</v>
      </c>
      <c r="F768">
        <f t="shared" si="26"/>
        <v>38.484987044657828</v>
      </c>
      <c r="G768" t="str">
        <f t="shared" si="27"/>
        <v>otylosc</v>
      </c>
      <c r="H768">
        <v>162</v>
      </c>
      <c r="I768">
        <v>101</v>
      </c>
    </row>
    <row r="769" spans="4:9" x14ac:dyDescent="0.25">
      <c r="D769">
        <v>153</v>
      </c>
      <c r="E769">
        <v>78</v>
      </c>
      <c r="F769">
        <f t="shared" si="26"/>
        <v>33.320517749583495</v>
      </c>
      <c r="G769" t="str">
        <f t="shared" si="27"/>
        <v>otylosc</v>
      </c>
      <c r="H769">
        <v>153</v>
      </c>
      <c r="I769">
        <v>78</v>
      </c>
    </row>
    <row r="770" spans="4:9" x14ac:dyDescent="0.25">
      <c r="D770">
        <v>175</v>
      </c>
      <c r="E770">
        <v>106</v>
      </c>
      <c r="F770">
        <f t="shared" si="26"/>
        <v>34.612244897959187</v>
      </c>
      <c r="G770" t="str">
        <f t="shared" si="27"/>
        <v>otylosc</v>
      </c>
      <c r="H770">
        <v>175</v>
      </c>
      <c r="I770">
        <v>106</v>
      </c>
    </row>
    <row r="771" spans="4:9" x14ac:dyDescent="0.25">
      <c r="D771">
        <v>183</v>
      </c>
      <c r="E771">
        <v>115</v>
      </c>
      <c r="F771">
        <f t="shared" si="26"/>
        <v>34.339633909641975</v>
      </c>
      <c r="G771" t="str">
        <f t="shared" si="27"/>
        <v>otylosc</v>
      </c>
      <c r="H771">
        <v>183</v>
      </c>
      <c r="I771">
        <v>115</v>
      </c>
    </row>
    <row r="772" spans="4:9" x14ac:dyDescent="0.25">
      <c r="D772">
        <v>163</v>
      </c>
      <c r="E772">
        <v>50</v>
      </c>
      <c r="F772">
        <f t="shared" si="26"/>
        <v>18.818924310286427</v>
      </c>
      <c r="G772" t="str">
        <f t="shared" si="27"/>
        <v>prawidlowa masa ciala</v>
      </c>
      <c r="H772">
        <v>163</v>
      </c>
      <c r="I772">
        <v>50</v>
      </c>
    </row>
    <row r="773" spans="4:9" x14ac:dyDescent="0.25">
      <c r="D773">
        <v>191</v>
      </c>
      <c r="E773">
        <v>69</v>
      </c>
      <c r="F773">
        <f t="shared" si="26"/>
        <v>18.913955209561141</v>
      </c>
      <c r="G773" t="str">
        <f t="shared" si="27"/>
        <v>prawidlowa masa ciala</v>
      </c>
      <c r="H773">
        <v>191</v>
      </c>
      <c r="I773">
        <v>69</v>
      </c>
    </row>
    <row r="774" spans="4:9" x14ac:dyDescent="0.25">
      <c r="D774">
        <v>183</v>
      </c>
      <c r="E774">
        <v>93</v>
      </c>
      <c r="F774">
        <f t="shared" si="26"/>
        <v>27.770312639971333</v>
      </c>
      <c r="G774" t="str">
        <f t="shared" si="27"/>
        <v>nadwaga</v>
      </c>
      <c r="H774">
        <v>183</v>
      </c>
      <c r="I774">
        <v>93</v>
      </c>
    </row>
    <row r="775" spans="4:9" x14ac:dyDescent="0.25">
      <c r="D775">
        <v>158</v>
      </c>
      <c r="E775">
        <v>53</v>
      </c>
      <c r="F775">
        <f t="shared" si="26"/>
        <v>21.230572023714149</v>
      </c>
      <c r="G775" t="str">
        <f t="shared" si="27"/>
        <v>prawidlowa masa ciala</v>
      </c>
      <c r="H775">
        <v>158</v>
      </c>
      <c r="I775">
        <v>53</v>
      </c>
    </row>
    <row r="776" spans="4:9" x14ac:dyDescent="0.25">
      <c r="D776">
        <v>168</v>
      </c>
      <c r="E776">
        <v>57</v>
      </c>
      <c r="F776">
        <f t="shared" ref="F776:F839" si="28">E776/(D776/100*D776/100)</f>
        <v>20.195578231292515</v>
      </c>
      <c r="G776" t="str">
        <f t="shared" ref="G776:G839" si="29">IF(F776&lt;F$1,D$1,IF(AND(F776&gt;=E$2,F776&lt;F$2),D$2,IF(AND(F776&gt;=E$3,F776&lt;F$3),D$3,IF(F776&gt;E$5,D$5,D$4))))</f>
        <v>prawidlowa masa ciala</v>
      </c>
      <c r="H776">
        <v>168</v>
      </c>
      <c r="I776">
        <v>57</v>
      </c>
    </row>
    <row r="777" spans="4:9" x14ac:dyDescent="0.25">
      <c r="D777">
        <v>150</v>
      </c>
      <c r="E777">
        <v>63</v>
      </c>
      <c r="F777">
        <f t="shared" si="28"/>
        <v>28</v>
      </c>
      <c r="G777" t="str">
        <f t="shared" si="29"/>
        <v>nadwaga</v>
      </c>
      <c r="H777">
        <v>150</v>
      </c>
      <c r="I777">
        <v>63</v>
      </c>
    </row>
    <row r="778" spans="4:9" x14ac:dyDescent="0.25">
      <c r="D778">
        <v>177</v>
      </c>
      <c r="E778">
        <v>66</v>
      </c>
      <c r="F778">
        <f t="shared" si="28"/>
        <v>21.066743273005841</v>
      </c>
      <c r="G778" t="str">
        <f t="shared" si="29"/>
        <v>prawidlowa masa ciala</v>
      </c>
      <c r="H778">
        <v>177</v>
      </c>
      <c r="I778">
        <v>66</v>
      </c>
    </row>
    <row r="779" spans="4:9" x14ac:dyDescent="0.25">
      <c r="D779">
        <v>165</v>
      </c>
      <c r="E779">
        <v>76</v>
      </c>
      <c r="F779">
        <f t="shared" si="28"/>
        <v>27.915518824609734</v>
      </c>
      <c r="G779" t="str">
        <f t="shared" si="29"/>
        <v>nadwaga</v>
      </c>
      <c r="H779">
        <v>165</v>
      </c>
      <c r="I779">
        <v>76</v>
      </c>
    </row>
    <row r="780" spans="4:9" x14ac:dyDescent="0.25">
      <c r="D780">
        <v>171</v>
      </c>
      <c r="E780">
        <v>106</v>
      </c>
      <c r="F780">
        <f t="shared" si="28"/>
        <v>36.250470230156289</v>
      </c>
      <c r="G780" t="str">
        <f t="shared" si="29"/>
        <v>otylosc</v>
      </c>
      <c r="H780">
        <v>171</v>
      </c>
      <c r="I780">
        <v>106</v>
      </c>
    </row>
    <row r="781" spans="4:9" x14ac:dyDescent="0.25">
      <c r="D781">
        <v>196</v>
      </c>
      <c r="E781">
        <v>52</v>
      </c>
      <c r="F781">
        <f t="shared" si="28"/>
        <v>13.536026655560184</v>
      </c>
      <c r="G781" t="str">
        <f t="shared" si="29"/>
        <v>niedowaga</v>
      </c>
      <c r="H781">
        <v>196</v>
      </c>
      <c r="I781">
        <v>52</v>
      </c>
    </row>
    <row r="782" spans="4:9" x14ac:dyDescent="0.25">
      <c r="D782">
        <v>159</v>
      </c>
      <c r="E782">
        <v>60</v>
      </c>
      <c r="F782">
        <f t="shared" si="28"/>
        <v>23.733238400379729</v>
      </c>
      <c r="G782" t="str">
        <f t="shared" si="29"/>
        <v>prawidlowa masa ciala</v>
      </c>
      <c r="H782">
        <v>159</v>
      </c>
      <c r="I782">
        <v>60</v>
      </c>
    </row>
    <row r="783" spans="4:9" x14ac:dyDescent="0.25">
      <c r="D783">
        <v>162</v>
      </c>
      <c r="E783">
        <v>105</v>
      </c>
      <c r="F783">
        <f t="shared" si="28"/>
        <v>40.009144947416551</v>
      </c>
      <c r="G783" t="str">
        <f t="shared" si="29"/>
        <v>duza otylosc</v>
      </c>
      <c r="H783">
        <v>162</v>
      </c>
      <c r="I783">
        <v>105</v>
      </c>
    </row>
    <row r="784" spans="4:9" x14ac:dyDescent="0.25">
      <c r="D784">
        <v>187</v>
      </c>
      <c r="E784">
        <v>90</v>
      </c>
      <c r="F784">
        <f t="shared" si="28"/>
        <v>25.737081414967541</v>
      </c>
      <c r="G784" t="str">
        <f t="shared" si="29"/>
        <v>nadwaga</v>
      </c>
      <c r="H784">
        <v>187</v>
      </c>
      <c r="I784">
        <v>90</v>
      </c>
    </row>
    <row r="785" spans="4:9" x14ac:dyDescent="0.25">
      <c r="D785">
        <v>193</v>
      </c>
      <c r="E785">
        <v>84</v>
      </c>
      <c r="F785">
        <f t="shared" si="28"/>
        <v>22.550940964858118</v>
      </c>
      <c r="G785" t="str">
        <f t="shared" si="29"/>
        <v>prawidlowa masa ciala</v>
      </c>
      <c r="H785">
        <v>193</v>
      </c>
      <c r="I785">
        <v>84</v>
      </c>
    </row>
    <row r="786" spans="4:9" x14ac:dyDescent="0.25">
      <c r="D786">
        <v>183</v>
      </c>
      <c r="E786">
        <v>53</v>
      </c>
      <c r="F786">
        <f t="shared" si="28"/>
        <v>15.826092149661083</v>
      </c>
      <c r="G786" t="str">
        <f t="shared" si="29"/>
        <v>niedowaga</v>
      </c>
      <c r="H786">
        <v>183</v>
      </c>
      <c r="I786">
        <v>53</v>
      </c>
    </row>
    <row r="787" spans="4:9" x14ac:dyDescent="0.25">
      <c r="D787">
        <v>175</v>
      </c>
      <c r="E787">
        <v>66</v>
      </c>
      <c r="F787">
        <f t="shared" si="28"/>
        <v>21.551020408163264</v>
      </c>
      <c r="G787" t="str">
        <f t="shared" si="29"/>
        <v>prawidlowa masa ciala</v>
      </c>
      <c r="H787">
        <v>175</v>
      </c>
      <c r="I787">
        <v>66</v>
      </c>
    </row>
    <row r="788" spans="4:9" x14ac:dyDescent="0.25">
      <c r="D788">
        <v>168</v>
      </c>
      <c r="E788">
        <v>64</v>
      </c>
      <c r="F788">
        <f t="shared" si="28"/>
        <v>22.675736961451246</v>
      </c>
      <c r="G788" t="str">
        <f t="shared" si="29"/>
        <v>prawidlowa masa ciala</v>
      </c>
      <c r="H788">
        <v>168</v>
      </c>
      <c r="I788">
        <v>64</v>
      </c>
    </row>
    <row r="789" spans="4:9" x14ac:dyDescent="0.25">
      <c r="D789">
        <v>186</v>
      </c>
      <c r="E789">
        <v>82</v>
      </c>
      <c r="F789">
        <f t="shared" si="28"/>
        <v>23.702162099664697</v>
      </c>
      <c r="G789" t="str">
        <f t="shared" si="29"/>
        <v>prawidlowa masa ciala</v>
      </c>
      <c r="H789">
        <v>186</v>
      </c>
      <c r="I789">
        <v>82</v>
      </c>
    </row>
    <row r="790" spans="4:9" x14ac:dyDescent="0.25">
      <c r="D790">
        <v>165</v>
      </c>
      <c r="E790">
        <v>41</v>
      </c>
      <c r="F790">
        <f t="shared" si="28"/>
        <v>15.059687786960513</v>
      </c>
      <c r="G790" t="str">
        <f t="shared" si="29"/>
        <v>niedowaga</v>
      </c>
      <c r="H790">
        <v>165</v>
      </c>
      <c r="I790">
        <v>41</v>
      </c>
    </row>
    <row r="791" spans="4:9" x14ac:dyDescent="0.25">
      <c r="D791">
        <v>153</v>
      </c>
      <c r="E791">
        <v>87</v>
      </c>
      <c r="F791">
        <f t="shared" si="28"/>
        <v>37.165192874535435</v>
      </c>
      <c r="G791" t="str">
        <f t="shared" si="29"/>
        <v>otylosc</v>
      </c>
      <c r="H791">
        <v>153</v>
      </c>
      <c r="I791">
        <v>87</v>
      </c>
    </row>
    <row r="792" spans="4:9" x14ac:dyDescent="0.25">
      <c r="D792">
        <v>184</v>
      </c>
      <c r="E792">
        <v>62</v>
      </c>
      <c r="F792">
        <f t="shared" si="28"/>
        <v>18.312854442344044</v>
      </c>
      <c r="G792" t="str">
        <f t="shared" si="29"/>
        <v>niedowaga</v>
      </c>
      <c r="H792">
        <v>184</v>
      </c>
      <c r="I792">
        <v>62</v>
      </c>
    </row>
    <row r="793" spans="4:9" x14ac:dyDescent="0.25">
      <c r="D793">
        <v>166</v>
      </c>
      <c r="E793">
        <v>64</v>
      </c>
      <c r="F793">
        <f t="shared" si="28"/>
        <v>23.225431847873423</v>
      </c>
      <c r="G793" t="str">
        <f t="shared" si="29"/>
        <v>prawidlowa masa ciala</v>
      </c>
      <c r="H793">
        <v>166</v>
      </c>
      <c r="I793">
        <v>64</v>
      </c>
    </row>
    <row r="794" spans="4:9" x14ac:dyDescent="0.25">
      <c r="D794">
        <v>159</v>
      </c>
      <c r="E794">
        <v>82</v>
      </c>
      <c r="F794">
        <f t="shared" si="28"/>
        <v>32.435425813852298</v>
      </c>
      <c r="G794" t="str">
        <f t="shared" si="29"/>
        <v>otylosc</v>
      </c>
      <c r="H794">
        <v>159</v>
      </c>
      <c r="I794">
        <v>82</v>
      </c>
    </row>
    <row r="795" spans="4:9" x14ac:dyDescent="0.25">
      <c r="D795">
        <v>176</v>
      </c>
      <c r="E795">
        <v>81</v>
      </c>
      <c r="F795">
        <f t="shared" si="28"/>
        <v>26.149276859504134</v>
      </c>
      <c r="G795" t="str">
        <f t="shared" si="29"/>
        <v>nadwaga</v>
      </c>
      <c r="H795">
        <v>176</v>
      </c>
      <c r="I795">
        <v>81</v>
      </c>
    </row>
    <row r="796" spans="4:9" x14ac:dyDescent="0.25">
      <c r="D796">
        <v>170</v>
      </c>
      <c r="E796">
        <v>70</v>
      </c>
      <c r="F796">
        <f t="shared" si="28"/>
        <v>24.221453287197232</v>
      </c>
      <c r="G796" t="str">
        <f t="shared" si="29"/>
        <v>prawidlowa masa ciala</v>
      </c>
      <c r="H796">
        <v>170</v>
      </c>
      <c r="I796">
        <v>70</v>
      </c>
    </row>
    <row r="797" spans="4:9" x14ac:dyDescent="0.25">
      <c r="D797">
        <v>181</v>
      </c>
      <c r="E797">
        <v>80</v>
      </c>
      <c r="F797">
        <f t="shared" si="28"/>
        <v>24.419279020786909</v>
      </c>
      <c r="G797" t="str">
        <f t="shared" si="29"/>
        <v>prawidlowa masa ciala</v>
      </c>
      <c r="H797">
        <v>181</v>
      </c>
      <c r="I797">
        <v>80</v>
      </c>
    </row>
    <row r="798" spans="4:9" x14ac:dyDescent="0.25">
      <c r="D798">
        <v>153</v>
      </c>
      <c r="E798">
        <v>71</v>
      </c>
      <c r="F798">
        <f t="shared" si="28"/>
        <v>30.330214874620872</v>
      </c>
      <c r="G798" t="str">
        <f t="shared" si="29"/>
        <v>otylosc</v>
      </c>
      <c r="H798">
        <v>153</v>
      </c>
      <c r="I798">
        <v>71</v>
      </c>
    </row>
    <row r="799" spans="4:9" x14ac:dyDescent="0.25">
      <c r="D799">
        <v>194</v>
      </c>
      <c r="E799">
        <v>92</v>
      </c>
      <c r="F799">
        <f t="shared" si="28"/>
        <v>24.444680624933572</v>
      </c>
      <c r="G799" t="str">
        <f t="shared" si="29"/>
        <v>prawidlowa masa ciala</v>
      </c>
      <c r="H799">
        <v>194</v>
      </c>
      <c r="I799">
        <v>92</v>
      </c>
    </row>
    <row r="800" spans="4:9" x14ac:dyDescent="0.25">
      <c r="D800">
        <v>183</v>
      </c>
      <c r="E800">
        <v>63</v>
      </c>
      <c r="F800">
        <f t="shared" si="28"/>
        <v>18.812147272238647</v>
      </c>
      <c r="G800" t="str">
        <f t="shared" si="29"/>
        <v>prawidlowa masa ciala</v>
      </c>
      <c r="H800">
        <v>183</v>
      </c>
      <c r="I800">
        <v>63</v>
      </c>
    </row>
    <row r="801" spans="4:9" x14ac:dyDescent="0.25">
      <c r="D801">
        <v>186</v>
      </c>
      <c r="E801">
        <v>59</v>
      </c>
      <c r="F801">
        <f t="shared" si="28"/>
        <v>17.053994681466062</v>
      </c>
      <c r="G801" t="str">
        <f t="shared" si="29"/>
        <v>niedowaga</v>
      </c>
      <c r="H801">
        <v>186</v>
      </c>
      <c r="I801">
        <v>59</v>
      </c>
    </row>
    <row r="802" spans="4:9" x14ac:dyDescent="0.25">
      <c r="D802">
        <v>169</v>
      </c>
      <c r="E802">
        <v>52</v>
      </c>
      <c r="F802">
        <f t="shared" si="28"/>
        <v>18.206645425580337</v>
      </c>
      <c r="G802" t="str">
        <f t="shared" si="29"/>
        <v>niedowaga</v>
      </c>
      <c r="H802">
        <v>169</v>
      </c>
      <c r="I802">
        <v>52</v>
      </c>
    </row>
    <row r="803" spans="4:9" x14ac:dyDescent="0.25">
      <c r="D803">
        <v>160</v>
      </c>
      <c r="E803">
        <v>76</v>
      </c>
      <c r="F803">
        <f t="shared" si="28"/>
        <v>29.6875</v>
      </c>
      <c r="G803" t="str">
        <f t="shared" si="29"/>
        <v>nadwaga</v>
      </c>
      <c r="H803">
        <v>160</v>
      </c>
      <c r="I803">
        <v>76</v>
      </c>
    </row>
    <row r="804" spans="4:9" x14ac:dyDescent="0.25">
      <c r="D804">
        <v>190</v>
      </c>
      <c r="E804">
        <v>138</v>
      </c>
      <c r="F804">
        <f t="shared" si="28"/>
        <v>38.227146814404435</v>
      </c>
      <c r="G804" t="str">
        <f t="shared" si="29"/>
        <v>otylosc</v>
      </c>
      <c r="H804">
        <v>190</v>
      </c>
      <c r="I804">
        <v>138</v>
      </c>
    </row>
    <row r="805" spans="4:9" x14ac:dyDescent="0.25">
      <c r="D805">
        <v>185</v>
      </c>
      <c r="E805">
        <v>108</v>
      </c>
      <c r="F805">
        <f t="shared" si="28"/>
        <v>31.555880204528854</v>
      </c>
      <c r="G805" t="str">
        <f t="shared" si="29"/>
        <v>otylosc</v>
      </c>
      <c r="H805">
        <v>185</v>
      </c>
      <c r="I805">
        <v>108</v>
      </c>
    </row>
    <row r="806" spans="4:9" x14ac:dyDescent="0.25">
      <c r="D806">
        <v>193</v>
      </c>
      <c r="E806">
        <v>92</v>
      </c>
      <c r="F806">
        <f t="shared" si="28"/>
        <v>24.69864962817794</v>
      </c>
      <c r="G806" t="str">
        <f t="shared" si="29"/>
        <v>prawidlowa masa ciala</v>
      </c>
      <c r="H806">
        <v>193</v>
      </c>
      <c r="I806">
        <v>92</v>
      </c>
    </row>
    <row r="807" spans="4:9" x14ac:dyDescent="0.25">
      <c r="D807">
        <v>157</v>
      </c>
      <c r="E807">
        <v>62</v>
      </c>
      <c r="F807">
        <f t="shared" si="28"/>
        <v>25.153150229218223</v>
      </c>
      <c r="G807" t="str">
        <f t="shared" si="29"/>
        <v>nadwaga</v>
      </c>
      <c r="H807">
        <v>157</v>
      </c>
      <c r="I807">
        <v>62</v>
      </c>
    </row>
    <row r="808" spans="4:9" x14ac:dyDescent="0.25">
      <c r="D808">
        <v>199</v>
      </c>
      <c r="E808">
        <v>107</v>
      </c>
      <c r="F808">
        <f t="shared" si="28"/>
        <v>27.019519709098258</v>
      </c>
      <c r="G808" t="str">
        <f t="shared" si="29"/>
        <v>nadwaga</v>
      </c>
      <c r="H808">
        <v>199</v>
      </c>
      <c r="I808">
        <v>107</v>
      </c>
    </row>
    <row r="809" spans="4:9" x14ac:dyDescent="0.25">
      <c r="D809">
        <v>161</v>
      </c>
      <c r="E809">
        <v>71</v>
      </c>
      <c r="F809">
        <f t="shared" si="28"/>
        <v>27.390918560240728</v>
      </c>
      <c r="G809" t="str">
        <f t="shared" si="29"/>
        <v>nadwaga</v>
      </c>
      <c r="H809">
        <v>161</v>
      </c>
      <c r="I809">
        <v>71</v>
      </c>
    </row>
    <row r="810" spans="4:9" x14ac:dyDescent="0.25">
      <c r="D810">
        <v>157</v>
      </c>
      <c r="E810">
        <v>57</v>
      </c>
      <c r="F810">
        <f t="shared" si="28"/>
        <v>23.124670372023203</v>
      </c>
      <c r="G810" t="str">
        <f t="shared" si="29"/>
        <v>prawidlowa masa ciala</v>
      </c>
      <c r="H810">
        <v>157</v>
      </c>
      <c r="I810">
        <v>57</v>
      </c>
    </row>
    <row r="811" spans="4:9" x14ac:dyDescent="0.25">
      <c r="D811">
        <v>157</v>
      </c>
      <c r="E811">
        <v>71</v>
      </c>
      <c r="F811">
        <f t="shared" si="28"/>
        <v>28.804413972169254</v>
      </c>
      <c r="G811" t="str">
        <f t="shared" si="29"/>
        <v>nadwaga</v>
      </c>
      <c r="H811">
        <v>157</v>
      </c>
      <c r="I811">
        <v>71</v>
      </c>
    </row>
    <row r="812" spans="4:9" x14ac:dyDescent="0.25">
      <c r="D812">
        <v>177</v>
      </c>
      <c r="E812">
        <v>82</v>
      </c>
      <c r="F812">
        <f t="shared" si="28"/>
        <v>26.173832551310287</v>
      </c>
      <c r="G812" t="str">
        <f t="shared" si="29"/>
        <v>nadwaga</v>
      </c>
      <c r="H812">
        <v>177</v>
      </c>
      <c r="I812">
        <v>82</v>
      </c>
    </row>
    <row r="813" spans="4:9" x14ac:dyDescent="0.25">
      <c r="D813">
        <v>198</v>
      </c>
      <c r="E813">
        <v>98</v>
      </c>
      <c r="F813">
        <f t="shared" si="28"/>
        <v>24.997449239873479</v>
      </c>
      <c r="G813" t="str">
        <f t="shared" si="29"/>
        <v>prawidlowa masa ciala</v>
      </c>
      <c r="H813">
        <v>198</v>
      </c>
      <c r="I813">
        <v>98</v>
      </c>
    </row>
    <row r="814" spans="4:9" x14ac:dyDescent="0.25">
      <c r="D814">
        <v>151</v>
      </c>
      <c r="E814">
        <v>64</v>
      </c>
      <c r="F814">
        <f t="shared" si="28"/>
        <v>28.068944344546292</v>
      </c>
      <c r="G814" t="str">
        <f t="shared" si="29"/>
        <v>nadwaga</v>
      </c>
      <c r="H814">
        <v>151</v>
      </c>
      <c r="I814">
        <v>64</v>
      </c>
    </row>
    <row r="815" spans="4:9" x14ac:dyDescent="0.25">
      <c r="D815">
        <v>181</v>
      </c>
      <c r="E815">
        <v>100</v>
      </c>
      <c r="F815">
        <f t="shared" si="28"/>
        <v>30.524098775983639</v>
      </c>
      <c r="G815" t="str">
        <f t="shared" si="29"/>
        <v>otylosc</v>
      </c>
      <c r="H815">
        <v>181</v>
      </c>
      <c r="I815">
        <v>100</v>
      </c>
    </row>
    <row r="816" spans="4:9" x14ac:dyDescent="0.25">
      <c r="D816">
        <v>171</v>
      </c>
      <c r="E816">
        <v>66</v>
      </c>
      <c r="F816">
        <f t="shared" si="28"/>
        <v>22.571047501795427</v>
      </c>
      <c r="G816" t="str">
        <f t="shared" si="29"/>
        <v>prawidlowa masa ciala</v>
      </c>
      <c r="H816">
        <v>171</v>
      </c>
      <c r="I816">
        <v>66</v>
      </c>
    </row>
    <row r="817" spans="4:9" x14ac:dyDescent="0.25">
      <c r="D817">
        <v>198</v>
      </c>
      <c r="E817">
        <v>56</v>
      </c>
      <c r="F817">
        <f t="shared" si="28"/>
        <v>14.284256708499132</v>
      </c>
      <c r="G817" t="str">
        <f t="shared" si="29"/>
        <v>niedowaga</v>
      </c>
      <c r="H817">
        <v>198</v>
      </c>
      <c r="I817">
        <v>56</v>
      </c>
    </row>
    <row r="818" spans="4:9" x14ac:dyDescent="0.25">
      <c r="D818">
        <v>184</v>
      </c>
      <c r="E818">
        <v>73</v>
      </c>
      <c r="F818">
        <f t="shared" si="28"/>
        <v>21.561909262759922</v>
      </c>
      <c r="G818" t="str">
        <f t="shared" si="29"/>
        <v>prawidlowa masa ciala</v>
      </c>
      <c r="H818">
        <v>184</v>
      </c>
      <c r="I818">
        <v>73</v>
      </c>
    </row>
    <row r="819" spans="4:9" x14ac:dyDescent="0.25">
      <c r="D819">
        <v>192</v>
      </c>
      <c r="E819">
        <v>78</v>
      </c>
      <c r="F819">
        <f t="shared" si="28"/>
        <v>21.158854166666668</v>
      </c>
      <c r="G819" t="str">
        <f t="shared" si="29"/>
        <v>prawidlowa masa ciala</v>
      </c>
      <c r="H819">
        <v>192</v>
      </c>
      <c r="I819">
        <v>78</v>
      </c>
    </row>
    <row r="820" spans="4:9" x14ac:dyDescent="0.25">
      <c r="D820">
        <v>199</v>
      </c>
      <c r="E820">
        <v>65</v>
      </c>
      <c r="F820">
        <f t="shared" si="28"/>
        <v>16.413726926087726</v>
      </c>
      <c r="G820" t="str">
        <f t="shared" si="29"/>
        <v>niedowaga</v>
      </c>
      <c r="H820">
        <v>199</v>
      </c>
      <c r="I820">
        <v>65</v>
      </c>
    </row>
    <row r="821" spans="4:9" x14ac:dyDescent="0.25">
      <c r="D821">
        <v>178</v>
      </c>
      <c r="E821">
        <v>93</v>
      </c>
      <c r="F821">
        <f t="shared" si="28"/>
        <v>29.352354500694357</v>
      </c>
      <c r="G821" t="str">
        <f t="shared" si="29"/>
        <v>nadwaga</v>
      </c>
      <c r="H821">
        <v>178</v>
      </c>
      <c r="I821">
        <v>93</v>
      </c>
    </row>
    <row r="822" spans="4:9" x14ac:dyDescent="0.25">
      <c r="D822">
        <v>178</v>
      </c>
      <c r="E822">
        <v>88</v>
      </c>
      <c r="F822">
        <f t="shared" si="28"/>
        <v>27.774270925388208</v>
      </c>
      <c r="G822" t="str">
        <f t="shared" si="29"/>
        <v>nadwaga</v>
      </c>
      <c r="H822">
        <v>178</v>
      </c>
      <c r="I822">
        <v>88</v>
      </c>
    </row>
    <row r="823" spans="4:9" x14ac:dyDescent="0.25">
      <c r="D823">
        <v>181</v>
      </c>
      <c r="E823">
        <v>81</v>
      </c>
      <c r="F823">
        <f t="shared" si="28"/>
        <v>24.724520008546747</v>
      </c>
      <c r="G823" t="str">
        <f t="shared" si="29"/>
        <v>prawidlowa masa ciala</v>
      </c>
      <c r="H823">
        <v>181</v>
      </c>
      <c r="I823">
        <v>81</v>
      </c>
    </row>
    <row r="824" spans="4:9" x14ac:dyDescent="0.25">
      <c r="D824">
        <v>153</v>
      </c>
      <c r="E824">
        <v>79</v>
      </c>
      <c r="F824">
        <f t="shared" si="28"/>
        <v>33.747703874578157</v>
      </c>
      <c r="G824" t="str">
        <f t="shared" si="29"/>
        <v>otylosc</v>
      </c>
      <c r="H824">
        <v>153</v>
      </c>
      <c r="I824">
        <v>79</v>
      </c>
    </row>
    <row r="825" spans="4:9" x14ac:dyDescent="0.25">
      <c r="D825">
        <v>168</v>
      </c>
      <c r="E825">
        <v>52</v>
      </c>
      <c r="F825">
        <f t="shared" si="28"/>
        <v>18.424036281179138</v>
      </c>
      <c r="G825" t="str">
        <f t="shared" si="29"/>
        <v>niedowaga</v>
      </c>
      <c r="H825">
        <v>168</v>
      </c>
      <c r="I825">
        <v>52</v>
      </c>
    </row>
    <row r="826" spans="4:9" x14ac:dyDescent="0.25">
      <c r="D826">
        <v>161</v>
      </c>
      <c r="E826">
        <v>49</v>
      </c>
      <c r="F826">
        <f t="shared" si="28"/>
        <v>18.903591682419659</v>
      </c>
      <c r="G826" t="str">
        <f t="shared" si="29"/>
        <v>prawidlowa masa ciala</v>
      </c>
      <c r="H826">
        <v>161</v>
      </c>
      <c r="I826">
        <v>49</v>
      </c>
    </row>
    <row r="827" spans="4:9" x14ac:dyDescent="0.25">
      <c r="D827">
        <v>196</v>
      </c>
      <c r="E827">
        <v>61</v>
      </c>
      <c r="F827">
        <f t="shared" si="28"/>
        <v>15.878800499791755</v>
      </c>
      <c r="G827" t="str">
        <f t="shared" si="29"/>
        <v>niedowaga</v>
      </c>
      <c r="H827">
        <v>196</v>
      </c>
      <c r="I827">
        <v>61</v>
      </c>
    </row>
    <row r="828" spans="4:9" x14ac:dyDescent="0.25">
      <c r="D828">
        <v>164</v>
      </c>
      <c r="E828">
        <v>55</v>
      </c>
      <c r="F828">
        <f t="shared" si="28"/>
        <v>20.449137418203449</v>
      </c>
      <c r="G828" t="str">
        <f t="shared" si="29"/>
        <v>prawidlowa masa ciala</v>
      </c>
      <c r="H828">
        <v>164</v>
      </c>
      <c r="I828">
        <v>55</v>
      </c>
    </row>
    <row r="829" spans="4:9" x14ac:dyDescent="0.25">
      <c r="D829">
        <v>195</v>
      </c>
      <c r="E829">
        <v>111</v>
      </c>
      <c r="F829">
        <f t="shared" si="28"/>
        <v>29.191321499013807</v>
      </c>
      <c r="G829" t="str">
        <f t="shared" si="29"/>
        <v>nadwaga</v>
      </c>
      <c r="H829">
        <v>195</v>
      </c>
      <c r="I829">
        <v>111</v>
      </c>
    </row>
    <row r="830" spans="4:9" x14ac:dyDescent="0.25">
      <c r="D830">
        <v>191</v>
      </c>
      <c r="E830">
        <v>112</v>
      </c>
      <c r="F830">
        <f t="shared" si="28"/>
        <v>30.700912803925331</v>
      </c>
      <c r="G830" t="str">
        <f t="shared" si="29"/>
        <v>otylosc</v>
      </c>
      <c r="H830">
        <v>191</v>
      </c>
      <c r="I830">
        <v>112</v>
      </c>
    </row>
    <row r="831" spans="4:9" x14ac:dyDescent="0.25">
      <c r="D831">
        <v>158</v>
      </c>
      <c r="E831">
        <v>91</v>
      </c>
      <c r="F831">
        <f t="shared" si="28"/>
        <v>36.452491587886556</v>
      </c>
      <c r="G831" t="str">
        <f t="shared" si="29"/>
        <v>otylosc</v>
      </c>
      <c r="H831">
        <v>158</v>
      </c>
      <c r="I831">
        <v>91</v>
      </c>
    </row>
    <row r="832" spans="4:9" x14ac:dyDescent="0.25">
      <c r="D832">
        <v>189</v>
      </c>
      <c r="E832">
        <v>121</v>
      </c>
      <c r="F832">
        <f t="shared" si="28"/>
        <v>33.873631757229646</v>
      </c>
      <c r="G832" t="str">
        <f t="shared" si="29"/>
        <v>otylosc</v>
      </c>
      <c r="H832">
        <v>189</v>
      </c>
      <c r="I832">
        <v>121</v>
      </c>
    </row>
    <row r="833" spans="4:9" x14ac:dyDescent="0.25">
      <c r="D833">
        <v>157</v>
      </c>
      <c r="E833">
        <v>53</v>
      </c>
      <c r="F833">
        <f t="shared" si="28"/>
        <v>21.501886486267189</v>
      </c>
      <c r="G833" t="str">
        <f t="shared" si="29"/>
        <v>prawidlowa masa ciala</v>
      </c>
      <c r="H833">
        <v>157</v>
      </c>
      <c r="I833">
        <v>53</v>
      </c>
    </row>
    <row r="834" spans="4:9" x14ac:dyDescent="0.25">
      <c r="D834">
        <v>183</v>
      </c>
      <c r="E834">
        <v>76</v>
      </c>
      <c r="F834">
        <f t="shared" si="28"/>
        <v>22.694018931589476</v>
      </c>
      <c r="G834" t="str">
        <f t="shared" si="29"/>
        <v>prawidlowa masa ciala</v>
      </c>
      <c r="H834">
        <v>183</v>
      </c>
      <c r="I834">
        <v>76</v>
      </c>
    </row>
    <row r="835" spans="4:9" x14ac:dyDescent="0.25">
      <c r="D835">
        <v>178</v>
      </c>
      <c r="E835">
        <v>86</v>
      </c>
      <c r="F835">
        <f t="shared" si="28"/>
        <v>27.143037495265748</v>
      </c>
      <c r="G835" t="str">
        <f t="shared" si="29"/>
        <v>nadwaga</v>
      </c>
      <c r="H835">
        <v>178</v>
      </c>
      <c r="I835">
        <v>86</v>
      </c>
    </row>
    <row r="836" spans="4:9" x14ac:dyDescent="0.25">
      <c r="D836">
        <v>160</v>
      </c>
      <c r="E836">
        <v>62</v>
      </c>
      <c r="F836">
        <f t="shared" si="28"/>
        <v>24.21875</v>
      </c>
      <c r="G836" t="str">
        <f t="shared" si="29"/>
        <v>prawidlowa masa ciala</v>
      </c>
      <c r="H836">
        <v>160</v>
      </c>
      <c r="I836">
        <v>62</v>
      </c>
    </row>
    <row r="837" spans="4:9" x14ac:dyDescent="0.25">
      <c r="D837">
        <v>193</v>
      </c>
      <c r="E837">
        <v>74</v>
      </c>
      <c r="F837">
        <f t="shared" si="28"/>
        <v>19.866305135708341</v>
      </c>
      <c r="G837" t="str">
        <f t="shared" si="29"/>
        <v>prawidlowa masa ciala</v>
      </c>
      <c r="H837">
        <v>193</v>
      </c>
      <c r="I837">
        <v>74</v>
      </c>
    </row>
    <row r="838" spans="4:9" x14ac:dyDescent="0.25">
      <c r="D838">
        <v>160</v>
      </c>
      <c r="E838">
        <v>56</v>
      </c>
      <c r="F838">
        <f t="shared" si="28"/>
        <v>21.875</v>
      </c>
      <c r="G838" t="str">
        <f t="shared" si="29"/>
        <v>prawidlowa masa ciala</v>
      </c>
      <c r="H838">
        <v>160</v>
      </c>
      <c r="I838">
        <v>56</v>
      </c>
    </row>
    <row r="839" spans="4:9" x14ac:dyDescent="0.25">
      <c r="D839">
        <v>168</v>
      </c>
      <c r="E839">
        <v>70</v>
      </c>
      <c r="F839">
        <f t="shared" si="28"/>
        <v>24.801587301587301</v>
      </c>
      <c r="G839" t="str">
        <f t="shared" si="29"/>
        <v>prawidlowa masa ciala</v>
      </c>
      <c r="H839">
        <v>168</v>
      </c>
      <c r="I839">
        <v>70</v>
      </c>
    </row>
    <row r="840" spans="4:9" x14ac:dyDescent="0.25">
      <c r="D840">
        <v>155</v>
      </c>
      <c r="E840">
        <v>52</v>
      </c>
      <c r="F840">
        <f t="shared" ref="F840:F903" si="30">E840/(D840/100*D840/100)</f>
        <v>21.644120707596255</v>
      </c>
      <c r="G840" t="str">
        <f t="shared" ref="G840:G903" si="31">IF(F840&lt;F$1,D$1,IF(AND(F840&gt;=E$2,F840&lt;F$2),D$2,IF(AND(F840&gt;=E$3,F840&lt;F$3),D$3,IF(F840&gt;E$5,D$5,D$4))))</f>
        <v>prawidlowa masa ciala</v>
      </c>
      <c r="H840">
        <v>155</v>
      </c>
      <c r="I840">
        <v>52</v>
      </c>
    </row>
    <row r="841" spans="4:9" x14ac:dyDescent="0.25">
      <c r="D841">
        <v>183</v>
      </c>
      <c r="E841">
        <v>63</v>
      </c>
      <c r="F841">
        <f t="shared" si="30"/>
        <v>18.812147272238647</v>
      </c>
      <c r="G841" t="str">
        <f t="shared" si="31"/>
        <v>prawidlowa masa ciala</v>
      </c>
      <c r="H841">
        <v>183</v>
      </c>
      <c r="I841">
        <v>63</v>
      </c>
    </row>
    <row r="842" spans="4:9" x14ac:dyDescent="0.25">
      <c r="D842">
        <v>165</v>
      </c>
      <c r="E842">
        <v>47</v>
      </c>
      <c r="F842">
        <f t="shared" si="30"/>
        <v>17.263544536271809</v>
      </c>
      <c r="G842" t="str">
        <f t="shared" si="31"/>
        <v>niedowaga</v>
      </c>
      <c r="H842">
        <v>165</v>
      </c>
      <c r="I842">
        <v>47</v>
      </c>
    </row>
    <row r="843" spans="4:9" x14ac:dyDescent="0.25">
      <c r="D843">
        <v>179</v>
      </c>
      <c r="E843">
        <v>45</v>
      </c>
      <c r="F843">
        <f t="shared" si="30"/>
        <v>14.044505477357134</v>
      </c>
      <c r="G843" t="str">
        <f t="shared" si="31"/>
        <v>niedowaga</v>
      </c>
      <c r="H843">
        <v>179</v>
      </c>
      <c r="I843">
        <v>45</v>
      </c>
    </row>
    <row r="844" spans="4:9" x14ac:dyDescent="0.25">
      <c r="D844">
        <v>183</v>
      </c>
      <c r="E844">
        <v>66</v>
      </c>
      <c r="F844">
        <f t="shared" si="30"/>
        <v>19.707963809011915</v>
      </c>
      <c r="G844" t="str">
        <f t="shared" si="31"/>
        <v>prawidlowa masa ciala</v>
      </c>
      <c r="H844">
        <v>183</v>
      </c>
      <c r="I844">
        <v>66</v>
      </c>
    </row>
    <row r="845" spans="4:9" x14ac:dyDescent="0.25">
      <c r="D845">
        <v>150</v>
      </c>
      <c r="E845">
        <v>95</v>
      </c>
      <c r="F845">
        <f t="shared" si="30"/>
        <v>42.222222222222221</v>
      </c>
      <c r="G845" t="str">
        <f t="shared" si="31"/>
        <v>duza otylosc</v>
      </c>
      <c r="H845">
        <v>150</v>
      </c>
      <c r="I845">
        <v>95</v>
      </c>
    </row>
    <row r="846" spans="4:9" x14ac:dyDescent="0.25">
      <c r="D846">
        <v>190</v>
      </c>
      <c r="E846">
        <v>76</v>
      </c>
      <c r="F846">
        <f t="shared" si="30"/>
        <v>21.05263157894737</v>
      </c>
      <c r="G846" t="str">
        <f t="shared" si="31"/>
        <v>prawidlowa masa ciala</v>
      </c>
      <c r="H846">
        <v>190</v>
      </c>
      <c r="I846">
        <v>76</v>
      </c>
    </row>
    <row r="847" spans="4:9" x14ac:dyDescent="0.25">
      <c r="D847">
        <v>181</v>
      </c>
      <c r="E847">
        <v>45</v>
      </c>
      <c r="F847">
        <f t="shared" si="30"/>
        <v>13.735844449192637</v>
      </c>
      <c r="G847" t="str">
        <f t="shared" si="31"/>
        <v>niedowaga</v>
      </c>
      <c r="H847">
        <v>181</v>
      </c>
      <c r="I847">
        <v>45</v>
      </c>
    </row>
    <row r="848" spans="4:9" x14ac:dyDescent="0.25">
      <c r="D848">
        <v>199</v>
      </c>
      <c r="E848">
        <v>100</v>
      </c>
      <c r="F848">
        <f t="shared" si="30"/>
        <v>25.251887578596502</v>
      </c>
      <c r="G848" t="str">
        <f t="shared" si="31"/>
        <v>nadwaga</v>
      </c>
      <c r="H848">
        <v>199</v>
      </c>
      <c r="I848">
        <v>100</v>
      </c>
    </row>
    <row r="849" spans="4:9" x14ac:dyDescent="0.25">
      <c r="D849">
        <v>199</v>
      </c>
      <c r="E849">
        <v>86</v>
      </c>
      <c r="F849">
        <f t="shared" si="30"/>
        <v>21.71662331759299</v>
      </c>
      <c r="G849" t="str">
        <f t="shared" si="31"/>
        <v>prawidlowa masa ciala</v>
      </c>
      <c r="H849">
        <v>199</v>
      </c>
      <c r="I849">
        <v>86</v>
      </c>
    </row>
    <row r="850" spans="4:9" x14ac:dyDescent="0.25">
      <c r="D850">
        <v>174</v>
      </c>
      <c r="E850">
        <v>96</v>
      </c>
      <c r="F850">
        <f t="shared" si="30"/>
        <v>31.708283789139912</v>
      </c>
      <c r="G850" t="str">
        <f t="shared" si="31"/>
        <v>otylosc</v>
      </c>
      <c r="H850">
        <v>174</v>
      </c>
      <c r="I850">
        <v>96</v>
      </c>
    </row>
    <row r="851" spans="4:9" x14ac:dyDescent="0.25">
      <c r="D851">
        <v>185</v>
      </c>
      <c r="E851">
        <v>68</v>
      </c>
      <c r="F851">
        <f t="shared" si="30"/>
        <v>19.868517165814463</v>
      </c>
      <c r="G851" t="str">
        <f t="shared" si="31"/>
        <v>prawidlowa masa ciala</v>
      </c>
      <c r="H851">
        <v>185</v>
      </c>
      <c r="I851">
        <v>68</v>
      </c>
    </row>
    <row r="852" spans="4:9" x14ac:dyDescent="0.25">
      <c r="D852">
        <v>177</v>
      </c>
      <c r="E852">
        <v>90</v>
      </c>
      <c r="F852">
        <f t="shared" si="30"/>
        <v>28.727377190462509</v>
      </c>
      <c r="G852" t="str">
        <f t="shared" si="31"/>
        <v>nadwaga</v>
      </c>
      <c r="H852">
        <v>177</v>
      </c>
      <c r="I852">
        <v>90</v>
      </c>
    </row>
    <row r="853" spans="4:9" x14ac:dyDescent="0.25">
      <c r="D853">
        <v>151</v>
      </c>
      <c r="E853">
        <v>72</v>
      </c>
      <c r="F853">
        <f t="shared" si="30"/>
        <v>31.577562387614577</v>
      </c>
      <c r="G853" t="str">
        <f t="shared" si="31"/>
        <v>otylosc</v>
      </c>
      <c r="H853">
        <v>151</v>
      </c>
      <c r="I853">
        <v>72</v>
      </c>
    </row>
    <row r="854" spans="4:9" x14ac:dyDescent="0.25">
      <c r="D854">
        <v>160</v>
      </c>
      <c r="E854">
        <v>49</v>
      </c>
      <c r="F854">
        <f t="shared" si="30"/>
        <v>19.140625</v>
      </c>
      <c r="G854" t="str">
        <f t="shared" si="31"/>
        <v>prawidlowa masa ciala</v>
      </c>
      <c r="H854">
        <v>160</v>
      </c>
      <c r="I854">
        <v>49</v>
      </c>
    </row>
    <row r="855" spans="4:9" x14ac:dyDescent="0.25">
      <c r="D855">
        <v>199</v>
      </c>
      <c r="E855">
        <v>75</v>
      </c>
      <c r="F855">
        <f t="shared" si="30"/>
        <v>18.938915683947375</v>
      </c>
      <c r="G855" t="str">
        <f t="shared" si="31"/>
        <v>prawidlowa masa ciala</v>
      </c>
      <c r="H855">
        <v>199</v>
      </c>
      <c r="I855">
        <v>75</v>
      </c>
    </row>
    <row r="856" spans="4:9" x14ac:dyDescent="0.25">
      <c r="D856">
        <v>171</v>
      </c>
      <c r="E856">
        <v>90</v>
      </c>
      <c r="F856">
        <f t="shared" si="30"/>
        <v>30.778701138811947</v>
      </c>
      <c r="G856" t="str">
        <f t="shared" si="31"/>
        <v>otylosc</v>
      </c>
      <c r="H856">
        <v>171</v>
      </c>
      <c r="I856">
        <v>90</v>
      </c>
    </row>
    <row r="857" spans="4:9" x14ac:dyDescent="0.25">
      <c r="D857">
        <v>167</v>
      </c>
      <c r="E857">
        <v>68</v>
      </c>
      <c r="F857">
        <f t="shared" si="30"/>
        <v>24.382372978593711</v>
      </c>
      <c r="G857" t="str">
        <f t="shared" si="31"/>
        <v>prawidlowa masa ciala</v>
      </c>
      <c r="H857">
        <v>167</v>
      </c>
      <c r="I857">
        <v>68</v>
      </c>
    </row>
    <row r="858" spans="4:9" x14ac:dyDescent="0.25">
      <c r="D858">
        <v>163</v>
      </c>
      <c r="E858">
        <v>67</v>
      </c>
      <c r="F858">
        <f t="shared" si="30"/>
        <v>25.217358575783809</v>
      </c>
      <c r="G858" t="str">
        <f t="shared" si="31"/>
        <v>nadwaga</v>
      </c>
      <c r="H858">
        <v>163</v>
      </c>
      <c r="I858">
        <v>67</v>
      </c>
    </row>
    <row r="859" spans="4:9" x14ac:dyDescent="0.25">
      <c r="D859">
        <v>164</v>
      </c>
      <c r="E859">
        <v>97</v>
      </c>
      <c r="F859">
        <f t="shared" si="30"/>
        <v>36.06484235574063</v>
      </c>
      <c r="G859" t="str">
        <f t="shared" si="31"/>
        <v>otylosc</v>
      </c>
      <c r="H859">
        <v>164</v>
      </c>
      <c r="I859">
        <v>97</v>
      </c>
    </row>
    <row r="860" spans="4:9" x14ac:dyDescent="0.25">
      <c r="D860">
        <v>169</v>
      </c>
      <c r="E860">
        <v>49</v>
      </c>
      <c r="F860">
        <f t="shared" si="30"/>
        <v>17.15626203564301</v>
      </c>
      <c r="G860" t="str">
        <f t="shared" si="31"/>
        <v>niedowaga</v>
      </c>
      <c r="H860">
        <v>169</v>
      </c>
      <c r="I860">
        <v>49</v>
      </c>
    </row>
    <row r="861" spans="4:9" x14ac:dyDescent="0.25">
      <c r="D861">
        <v>175</v>
      </c>
      <c r="E861">
        <v>98</v>
      </c>
      <c r="F861">
        <f t="shared" si="30"/>
        <v>32</v>
      </c>
      <c r="G861" t="str">
        <f t="shared" si="31"/>
        <v>otylosc</v>
      </c>
      <c r="H861">
        <v>175</v>
      </c>
      <c r="I861">
        <v>98</v>
      </c>
    </row>
    <row r="862" spans="4:9" x14ac:dyDescent="0.25">
      <c r="D862">
        <v>159</v>
      </c>
      <c r="E862">
        <v>33</v>
      </c>
      <c r="F862">
        <f t="shared" si="30"/>
        <v>13.053281120208851</v>
      </c>
      <c r="G862" t="str">
        <f t="shared" si="31"/>
        <v>niedowaga</v>
      </c>
      <c r="H862">
        <v>159</v>
      </c>
      <c r="I862">
        <v>33</v>
      </c>
    </row>
    <row r="863" spans="4:9" x14ac:dyDescent="0.25">
      <c r="D863">
        <v>169</v>
      </c>
      <c r="E863">
        <v>51</v>
      </c>
      <c r="F863">
        <f t="shared" si="30"/>
        <v>17.856517628934562</v>
      </c>
      <c r="G863" t="str">
        <f t="shared" si="31"/>
        <v>niedowaga</v>
      </c>
      <c r="H863">
        <v>169</v>
      </c>
      <c r="I863">
        <v>51</v>
      </c>
    </row>
    <row r="864" spans="4:9" x14ac:dyDescent="0.25">
      <c r="D864">
        <v>195</v>
      </c>
      <c r="E864">
        <v>72</v>
      </c>
      <c r="F864">
        <f t="shared" si="30"/>
        <v>18.934911242603548</v>
      </c>
      <c r="G864" t="str">
        <f t="shared" si="31"/>
        <v>prawidlowa masa ciala</v>
      </c>
      <c r="H864">
        <v>195</v>
      </c>
      <c r="I864">
        <v>72</v>
      </c>
    </row>
    <row r="865" spans="4:9" x14ac:dyDescent="0.25">
      <c r="D865">
        <v>169</v>
      </c>
      <c r="E865">
        <v>54</v>
      </c>
      <c r="F865">
        <f t="shared" si="30"/>
        <v>18.906901018871888</v>
      </c>
      <c r="G865" t="str">
        <f t="shared" si="31"/>
        <v>prawidlowa masa ciala</v>
      </c>
      <c r="H865">
        <v>169</v>
      </c>
      <c r="I865">
        <v>54</v>
      </c>
    </row>
    <row r="866" spans="4:9" x14ac:dyDescent="0.25">
      <c r="D866">
        <v>170</v>
      </c>
      <c r="E866">
        <v>54</v>
      </c>
      <c r="F866">
        <f t="shared" si="30"/>
        <v>18.685121107266436</v>
      </c>
      <c r="G866" t="str">
        <f t="shared" si="31"/>
        <v>prawidlowa masa ciala</v>
      </c>
      <c r="H866">
        <v>170</v>
      </c>
      <c r="I866">
        <v>54</v>
      </c>
    </row>
    <row r="867" spans="4:9" x14ac:dyDescent="0.25">
      <c r="D867">
        <v>190</v>
      </c>
      <c r="E867">
        <v>51</v>
      </c>
      <c r="F867">
        <f t="shared" si="30"/>
        <v>14.127423822714682</v>
      </c>
      <c r="G867" t="str">
        <f t="shared" si="31"/>
        <v>niedowaga</v>
      </c>
      <c r="H867">
        <v>190</v>
      </c>
      <c r="I867">
        <v>51</v>
      </c>
    </row>
    <row r="868" spans="4:9" x14ac:dyDescent="0.25">
      <c r="D868">
        <v>189</v>
      </c>
      <c r="E868">
        <v>84</v>
      </c>
      <c r="F868">
        <f t="shared" si="30"/>
        <v>23.515579071134628</v>
      </c>
      <c r="G868" t="str">
        <f t="shared" si="31"/>
        <v>prawidlowa masa ciala</v>
      </c>
      <c r="H868">
        <v>189</v>
      </c>
      <c r="I868">
        <v>84</v>
      </c>
    </row>
    <row r="869" spans="4:9" x14ac:dyDescent="0.25">
      <c r="D869">
        <v>164</v>
      </c>
      <c r="E869">
        <v>96</v>
      </c>
      <c r="F869">
        <f t="shared" si="30"/>
        <v>35.693039857227838</v>
      </c>
      <c r="G869" t="str">
        <f t="shared" si="31"/>
        <v>otylosc</v>
      </c>
      <c r="H869">
        <v>164</v>
      </c>
      <c r="I869">
        <v>96</v>
      </c>
    </row>
    <row r="870" spans="4:9" x14ac:dyDescent="0.25">
      <c r="D870">
        <v>178</v>
      </c>
      <c r="E870">
        <v>89</v>
      </c>
      <c r="F870">
        <f t="shared" si="30"/>
        <v>28.089887640449437</v>
      </c>
      <c r="G870" t="str">
        <f t="shared" si="31"/>
        <v>nadwaga</v>
      </c>
      <c r="H870">
        <v>178</v>
      </c>
      <c r="I870">
        <v>89</v>
      </c>
    </row>
    <row r="871" spans="4:9" x14ac:dyDescent="0.25">
      <c r="D871">
        <v>192</v>
      </c>
      <c r="E871">
        <v>99</v>
      </c>
      <c r="F871">
        <f t="shared" si="30"/>
        <v>26.85546875</v>
      </c>
      <c r="G871" t="str">
        <f t="shared" si="31"/>
        <v>nadwaga</v>
      </c>
      <c r="H871">
        <v>192</v>
      </c>
      <c r="I871">
        <v>99</v>
      </c>
    </row>
    <row r="872" spans="4:9" x14ac:dyDescent="0.25">
      <c r="D872">
        <v>153</v>
      </c>
      <c r="E872">
        <v>63</v>
      </c>
      <c r="F872">
        <f t="shared" si="30"/>
        <v>26.91272587466359</v>
      </c>
      <c r="G872" t="str">
        <f t="shared" si="31"/>
        <v>nadwaga</v>
      </c>
      <c r="H872">
        <v>153</v>
      </c>
      <c r="I872">
        <v>63</v>
      </c>
    </row>
    <row r="873" spans="4:9" x14ac:dyDescent="0.25">
      <c r="D873">
        <v>160</v>
      </c>
      <c r="E873">
        <v>36</v>
      </c>
      <c r="F873">
        <f t="shared" si="30"/>
        <v>14.0625</v>
      </c>
      <c r="G873" t="str">
        <f t="shared" si="31"/>
        <v>niedowaga</v>
      </c>
      <c r="H873">
        <v>160</v>
      </c>
      <c r="I873">
        <v>36</v>
      </c>
    </row>
    <row r="874" spans="4:9" x14ac:dyDescent="0.25">
      <c r="D874">
        <v>150</v>
      </c>
      <c r="E874">
        <v>66</v>
      </c>
      <c r="F874">
        <f t="shared" si="30"/>
        <v>29.333333333333332</v>
      </c>
      <c r="G874" t="str">
        <f t="shared" si="31"/>
        <v>nadwaga</v>
      </c>
      <c r="H874">
        <v>150</v>
      </c>
      <c r="I874">
        <v>66</v>
      </c>
    </row>
    <row r="875" spans="4:9" x14ac:dyDescent="0.25">
      <c r="D875">
        <v>181</v>
      </c>
      <c r="E875">
        <v>90</v>
      </c>
      <c r="F875">
        <f t="shared" si="30"/>
        <v>27.471688898385274</v>
      </c>
      <c r="G875" t="str">
        <f t="shared" si="31"/>
        <v>nadwaga</v>
      </c>
      <c r="H875">
        <v>181</v>
      </c>
      <c r="I875">
        <v>90</v>
      </c>
    </row>
    <row r="876" spans="4:9" x14ac:dyDescent="0.25">
      <c r="D876">
        <v>193</v>
      </c>
      <c r="E876">
        <v>133</v>
      </c>
      <c r="F876">
        <f t="shared" si="30"/>
        <v>35.705656527692021</v>
      </c>
      <c r="G876" t="str">
        <f t="shared" si="31"/>
        <v>otylosc</v>
      </c>
      <c r="H876">
        <v>193</v>
      </c>
      <c r="I876">
        <v>133</v>
      </c>
    </row>
    <row r="877" spans="4:9" x14ac:dyDescent="0.25">
      <c r="D877">
        <v>194</v>
      </c>
      <c r="E877">
        <v>88</v>
      </c>
      <c r="F877">
        <f t="shared" si="30"/>
        <v>23.381868423849504</v>
      </c>
      <c r="G877" t="str">
        <f t="shared" si="31"/>
        <v>prawidlowa masa ciala</v>
      </c>
      <c r="H877">
        <v>194</v>
      </c>
      <c r="I877">
        <v>88</v>
      </c>
    </row>
    <row r="878" spans="4:9" x14ac:dyDescent="0.25">
      <c r="D878">
        <v>165</v>
      </c>
      <c r="E878">
        <v>73</v>
      </c>
      <c r="F878">
        <f t="shared" si="30"/>
        <v>26.813590449954084</v>
      </c>
      <c r="G878" t="str">
        <f t="shared" si="31"/>
        <v>nadwaga</v>
      </c>
      <c r="H878">
        <v>165</v>
      </c>
      <c r="I878">
        <v>73</v>
      </c>
    </row>
    <row r="879" spans="4:9" x14ac:dyDescent="0.25">
      <c r="D879">
        <v>185</v>
      </c>
      <c r="E879">
        <v>89</v>
      </c>
      <c r="F879">
        <f t="shared" si="30"/>
        <v>26.004382761139517</v>
      </c>
      <c r="G879" t="str">
        <f t="shared" si="31"/>
        <v>nadwaga</v>
      </c>
      <c r="H879">
        <v>185</v>
      </c>
      <c r="I879">
        <v>89</v>
      </c>
    </row>
    <row r="880" spans="4:9" x14ac:dyDescent="0.25">
      <c r="D880">
        <v>175</v>
      </c>
      <c r="E880">
        <v>101</v>
      </c>
      <c r="F880">
        <f t="shared" si="30"/>
        <v>32.979591836734691</v>
      </c>
      <c r="G880" t="str">
        <f t="shared" si="31"/>
        <v>otylosc</v>
      </c>
      <c r="H880">
        <v>175</v>
      </c>
      <c r="I880">
        <v>101</v>
      </c>
    </row>
    <row r="881" spans="4:9" x14ac:dyDescent="0.25">
      <c r="D881">
        <v>189</v>
      </c>
      <c r="E881">
        <v>97</v>
      </c>
      <c r="F881">
        <f t="shared" si="30"/>
        <v>27.154894879762605</v>
      </c>
      <c r="G881" t="str">
        <f t="shared" si="31"/>
        <v>nadwaga</v>
      </c>
      <c r="H881">
        <v>189</v>
      </c>
      <c r="I881">
        <v>97</v>
      </c>
    </row>
    <row r="882" spans="4:9" x14ac:dyDescent="0.25">
      <c r="D882">
        <v>175</v>
      </c>
      <c r="E882">
        <v>62</v>
      </c>
      <c r="F882">
        <f t="shared" si="30"/>
        <v>20.244897959183675</v>
      </c>
      <c r="G882" t="str">
        <f t="shared" si="31"/>
        <v>prawidlowa masa ciala</v>
      </c>
      <c r="H882">
        <v>175</v>
      </c>
      <c r="I882">
        <v>62</v>
      </c>
    </row>
    <row r="883" spans="4:9" x14ac:dyDescent="0.25">
      <c r="D883">
        <v>183</v>
      </c>
      <c r="E883">
        <v>65</v>
      </c>
      <c r="F883">
        <f t="shared" si="30"/>
        <v>19.409358296754156</v>
      </c>
      <c r="G883" t="str">
        <f t="shared" si="31"/>
        <v>prawidlowa masa ciala</v>
      </c>
      <c r="H883">
        <v>183</v>
      </c>
      <c r="I883">
        <v>65</v>
      </c>
    </row>
    <row r="884" spans="4:9" x14ac:dyDescent="0.25">
      <c r="D884">
        <v>194</v>
      </c>
      <c r="E884">
        <v>95</v>
      </c>
      <c r="F884">
        <f t="shared" si="30"/>
        <v>25.241789775746625</v>
      </c>
      <c r="G884" t="str">
        <f t="shared" si="31"/>
        <v>nadwaga</v>
      </c>
      <c r="H884">
        <v>194</v>
      </c>
      <c r="I884">
        <v>95</v>
      </c>
    </row>
    <row r="885" spans="4:9" x14ac:dyDescent="0.25">
      <c r="D885">
        <v>182</v>
      </c>
      <c r="E885">
        <v>91</v>
      </c>
      <c r="F885">
        <f t="shared" si="30"/>
        <v>27.472527472527471</v>
      </c>
      <c r="G885" t="str">
        <f t="shared" si="31"/>
        <v>nadwaga</v>
      </c>
      <c r="H885">
        <v>182</v>
      </c>
      <c r="I885">
        <v>91</v>
      </c>
    </row>
    <row r="886" spans="4:9" x14ac:dyDescent="0.25">
      <c r="D886">
        <v>165</v>
      </c>
      <c r="E886">
        <v>71</v>
      </c>
      <c r="F886">
        <f t="shared" si="30"/>
        <v>26.078971533516988</v>
      </c>
      <c r="G886" t="str">
        <f t="shared" si="31"/>
        <v>nadwaga</v>
      </c>
      <c r="H886">
        <v>165</v>
      </c>
      <c r="I886">
        <v>71</v>
      </c>
    </row>
    <row r="887" spans="4:9" x14ac:dyDescent="0.25">
      <c r="D887">
        <v>158</v>
      </c>
      <c r="E887">
        <v>98</v>
      </c>
      <c r="F887">
        <f t="shared" si="30"/>
        <v>39.256529402339368</v>
      </c>
      <c r="G887" t="str">
        <f t="shared" si="31"/>
        <v>otylosc</v>
      </c>
      <c r="H887">
        <v>158</v>
      </c>
      <c r="I887">
        <v>98</v>
      </c>
    </row>
    <row r="888" spans="4:9" x14ac:dyDescent="0.25">
      <c r="D888">
        <v>184</v>
      </c>
      <c r="E888">
        <v>55</v>
      </c>
      <c r="F888">
        <f t="shared" si="30"/>
        <v>16.245274102079396</v>
      </c>
      <c r="G888" t="str">
        <f t="shared" si="31"/>
        <v>niedowaga</v>
      </c>
      <c r="H888">
        <v>184</v>
      </c>
      <c r="I888">
        <v>55</v>
      </c>
    </row>
    <row r="889" spans="4:9" x14ac:dyDescent="0.25">
      <c r="D889">
        <v>184</v>
      </c>
      <c r="E889">
        <v>121</v>
      </c>
      <c r="F889">
        <f t="shared" si="30"/>
        <v>35.73960302457467</v>
      </c>
      <c r="G889" t="str">
        <f t="shared" si="31"/>
        <v>otylosc</v>
      </c>
      <c r="H889">
        <v>184</v>
      </c>
      <c r="I889">
        <v>121</v>
      </c>
    </row>
    <row r="890" spans="4:9" x14ac:dyDescent="0.25">
      <c r="D890">
        <v>196</v>
      </c>
      <c r="E890">
        <v>93</v>
      </c>
      <c r="F890">
        <f t="shared" si="30"/>
        <v>24.20866305705956</v>
      </c>
      <c r="G890" t="str">
        <f t="shared" si="31"/>
        <v>prawidlowa masa ciala</v>
      </c>
      <c r="H890">
        <v>196</v>
      </c>
      <c r="I890">
        <v>93</v>
      </c>
    </row>
    <row r="891" spans="4:9" x14ac:dyDescent="0.25">
      <c r="D891">
        <v>170</v>
      </c>
      <c r="E891">
        <v>85</v>
      </c>
      <c r="F891">
        <f t="shared" si="30"/>
        <v>29.411764705882351</v>
      </c>
      <c r="G891" t="str">
        <f t="shared" si="31"/>
        <v>nadwaga</v>
      </c>
      <c r="H891">
        <v>170</v>
      </c>
      <c r="I891">
        <v>85</v>
      </c>
    </row>
    <row r="892" spans="4:9" x14ac:dyDescent="0.25">
      <c r="D892">
        <v>173</v>
      </c>
      <c r="E892">
        <v>70</v>
      </c>
      <c r="F892">
        <f t="shared" si="30"/>
        <v>23.388686558187711</v>
      </c>
      <c r="G892" t="str">
        <f t="shared" si="31"/>
        <v>prawidlowa masa ciala</v>
      </c>
      <c r="H892">
        <v>173</v>
      </c>
      <c r="I892">
        <v>70</v>
      </c>
    </row>
    <row r="893" spans="4:9" x14ac:dyDescent="0.25">
      <c r="D893">
        <v>193</v>
      </c>
      <c r="E893">
        <v>101</v>
      </c>
      <c r="F893">
        <f t="shared" si="30"/>
        <v>27.114821874412737</v>
      </c>
      <c r="G893" t="str">
        <f t="shared" si="31"/>
        <v>nadwaga</v>
      </c>
      <c r="H893">
        <v>193</v>
      </c>
      <c r="I893">
        <v>101</v>
      </c>
    </row>
    <row r="894" spans="4:9" x14ac:dyDescent="0.25">
      <c r="D894">
        <v>174</v>
      </c>
      <c r="E894">
        <v>98</v>
      </c>
      <c r="F894">
        <f t="shared" si="30"/>
        <v>32.368873034746997</v>
      </c>
      <c r="G894" t="str">
        <f t="shared" si="31"/>
        <v>otylosc</v>
      </c>
      <c r="H894">
        <v>174</v>
      </c>
      <c r="I894">
        <v>98</v>
      </c>
    </row>
    <row r="895" spans="4:9" x14ac:dyDescent="0.25">
      <c r="D895">
        <v>171</v>
      </c>
      <c r="E895">
        <v>56</v>
      </c>
      <c r="F895">
        <f t="shared" si="30"/>
        <v>19.151191819705211</v>
      </c>
      <c r="G895" t="str">
        <f t="shared" si="31"/>
        <v>prawidlowa masa ciala</v>
      </c>
      <c r="H895">
        <v>171</v>
      </c>
      <c r="I895">
        <v>56</v>
      </c>
    </row>
    <row r="896" spans="4:9" x14ac:dyDescent="0.25">
      <c r="D896">
        <v>188</v>
      </c>
      <c r="E896">
        <v>78</v>
      </c>
      <c r="F896">
        <f t="shared" si="30"/>
        <v>22.068809416025353</v>
      </c>
      <c r="G896" t="str">
        <f t="shared" si="31"/>
        <v>prawidlowa masa ciala</v>
      </c>
      <c r="H896">
        <v>188</v>
      </c>
      <c r="I896">
        <v>78</v>
      </c>
    </row>
    <row r="897" spans="4:9" x14ac:dyDescent="0.25">
      <c r="D897">
        <v>158</v>
      </c>
      <c r="E897">
        <v>64</v>
      </c>
      <c r="F897">
        <f t="shared" si="30"/>
        <v>25.636917160711423</v>
      </c>
      <c r="G897" t="str">
        <f t="shared" si="31"/>
        <v>nadwaga</v>
      </c>
      <c r="H897">
        <v>158</v>
      </c>
      <c r="I897">
        <v>64</v>
      </c>
    </row>
    <row r="898" spans="4:9" x14ac:dyDescent="0.25">
      <c r="D898">
        <v>166</v>
      </c>
      <c r="E898">
        <v>70</v>
      </c>
      <c r="F898">
        <f t="shared" si="30"/>
        <v>25.402816083611555</v>
      </c>
      <c r="G898" t="str">
        <f t="shared" si="31"/>
        <v>nadwaga</v>
      </c>
      <c r="H898">
        <v>166</v>
      </c>
      <c r="I898">
        <v>70</v>
      </c>
    </row>
    <row r="899" spans="4:9" x14ac:dyDescent="0.25">
      <c r="D899">
        <v>163</v>
      </c>
      <c r="E899">
        <v>92</v>
      </c>
      <c r="F899">
        <f t="shared" si="30"/>
        <v>34.626820730927022</v>
      </c>
      <c r="G899" t="str">
        <f t="shared" si="31"/>
        <v>otylosc</v>
      </c>
      <c r="H899">
        <v>163</v>
      </c>
      <c r="I899">
        <v>92</v>
      </c>
    </row>
    <row r="900" spans="4:9" x14ac:dyDescent="0.25">
      <c r="D900">
        <v>154</v>
      </c>
      <c r="E900">
        <v>43</v>
      </c>
      <c r="F900">
        <f t="shared" si="30"/>
        <v>18.13121942992073</v>
      </c>
      <c r="G900" t="str">
        <f t="shared" si="31"/>
        <v>niedowaga</v>
      </c>
      <c r="H900">
        <v>154</v>
      </c>
      <c r="I900">
        <v>43</v>
      </c>
    </row>
    <row r="901" spans="4:9" x14ac:dyDescent="0.25">
      <c r="D901">
        <v>181</v>
      </c>
      <c r="E901">
        <v>73</v>
      </c>
      <c r="F901">
        <f t="shared" si="30"/>
        <v>22.282592106468055</v>
      </c>
      <c r="G901" t="str">
        <f t="shared" si="31"/>
        <v>prawidlowa masa ciala</v>
      </c>
      <c r="H901">
        <v>181</v>
      </c>
      <c r="I901">
        <v>73</v>
      </c>
    </row>
    <row r="902" spans="4:9" x14ac:dyDescent="0.25">
      <c r="D902">
        <v>151</v>
      </c>
      <c r="E902">
        <v>74</v>
      </c>
      <c r="F902">
        <f t="shared" si="30"/>
        <v>32.454716898381648</v>
      </c>
      <c r="G902" t="str">
        <f t="shared" si="31"/>
        <v>otylosc</v>
      </c>
      <c r="H902">
        <v>151</v>
      </c>
      <c r="I902">
        <v>74</v>
      </c>
    </row>
    <row r="903" spans="4:9" x14ac:dyDescent="0.25">
      <c r="D903">
        <v>166</v>
      </c>
      <c r="E903">
        <v>95</v>
      </c>
      <c r="F903">
        <f t="shared" si="30"/>
        <v>34.475250399187111</v>
      </c>
      <c r="G903" t="str">
        <f t="shared" si="31"/>
        <v>otylosc</v>
      </c>
      <c r="H903">
        <v>166</v>
      </c>
      <c r="I903">
        <v>95</v>
      </c>
    </row>
    <row r="904" spans="4:9" x14ac:dyDescent="0.25">
      <c r="D904">
        <v>184</v>
      </c>
      <c r="E904">
        <v>62</v>
      </c>
      <c r="F904">
        <f t="shared" ref="F904:F967" si="32">E904/(D904/100*D904/100)</f>
        <v>18.312854442344044</v>
      </c>
      <c r="G904" t="str">
        <f t="shared" ref="G904:G967" si="33">IF(F904&lt;F$1,D$1,IF(AND(F904&gt;=E$2,F904&lt;F$2),D$2,IF(AND(F904&gt;=E$3,F904&lt;F$3),D$3,IF(F904&gt;E$5,D$5,D$4))))</f>
        <v>niedowaga</v>
      </c>
      <c r="H904">
        <v>184</v>
      </c>
      <c r="I904">
        <v>62</v>
      </c>
    </row>
    <row r="905" spans="4:9" x14ac:dyDescent="0.25">
      <c r="D905">
        <v>182</v>
      </c>
      <c r="E905">
        <v>91</v>
      </c>
      <c r="F905">
        <f t="shared" si="32"/>
        <v>27.472527472527471</v>
      </c>
      <c r="G905" t="str">
        <f t="shared" si="33"/>
        <v>nadwaga</v>
      </c>
      <c r="H905">
        <v>182</v>
      </c>
      <c r="I905">
        <v>91</v>
      </c>
    </row>
    <row r="906" spans="4:9" x14ac:dyDescent="0.25">
      <c r="D906">
        <v>156</v>
      </c>
      <c r="E906">
        <v>46</v>
      </c>
      <c r="F906">
        <f t="shared" si="32"/>
        <v>18.902038132807363</v>
      </c>
      <c r="G906" t="str">
        <f t="shared" si="33"/>
        <v>prawidlowa masa ciala</v>
      </c>
      <c r="H906">
        <v>156</v>
      </c>
      <c r="I906">
        <v>46</v>
      </c>
    </row>
    <row r="907" spans="4:9" x14ac:dyDescent="0.25">
      <c r="D907">
        <v>156</v>
      </c>
      <c r="E907">
        <v>57</v>
      </c>
      <c r="F907">
        <f t="shared" si="32"/>
        <v>23.422090729783037</v>
      </c>
      <c r="G907" t="str">
        <f t="shared" si="33"/>
        <v>prawidlowa masa ciala</v>
      </c>
      <c r="H907">
        <v>156</v>
      </c>
      <c r="I907">
        <v>57</v>
      </c>
    </row>
    <row r="908" spans="4:9" x14ac:dyDescent="0.25">
      <c r="D908">
        <v>179</v>
      </c>
      <c r="E908">
        <v>57</v>
      </c>
      <c r="F908">
        <f t="shared" si="32"/>
        <v>17.789706937985702</v>
      </c>
      <c r="G908" t="str">
        <f t="shared" si="33"/>
        <v>niedowaga</v>
      </c>
      <c r="H908">
        <v>179</v>
      </c>
      <c r="I908">
        <v>57</v>
      </c>
    </row>
    <row r="909" spans="4:9" x14ac:dyDescent="0.25">
      <c r="D909">
        <v>194</v>
      </c>
      <c r="E909">
        <v>61</v>
      </c>
      <c r="F909">
        <f t="shared" si="32"/>
        <v>16.207886066532044</v>
      </c>
      <c r="G909" t="str">
        <f t="shared" si="33"/>
        <v>niedowaga</v>
      </c>
      <c r="H909">
        <v>194</v>
      </c>
      <c r="I909">
        <v>61</v>
      </c>
    </row>
    <row r="910" spans="4:9" x14ac:dyDescent="0.25">
      <c r="D910">
        <v>159</v>
      </c>
      <c r="E910">
        <v>64</v>
      </c>
      <c r="F910">
        <f t="shared" si="32"/>
        <v>25.315454293738377</v>
      </c>
      <c r="G910" t="str">
        <f t="shared" si="33"/>
        <v>nadwaga</v>
      </c>
      <c r="H910">
        <v>159</v>
      </c>
      <c r="I910">
        <v>64</v>
      </c>
    </row>
    <row r="911" spans="4:9" x14ac:dyDescent="0.25">
      <c r="D911">
        <v>192</v>
      </c>
      <c r="E911">
        <v>77</v>
      </c>
      <c r="F911">
        <f t="shared" si="32"/>
        <v>20.887586805555557</v>
      </c>
      <c r="G911" t="str">
        <f t="shared" si="33"/>
        <v>prawidlowa masa ciala</v>
      </c>
      <c r="H911">
        <v>192</v>
      </c>
      <c r="I911">
        <v>77</v>
      </c>
    </row>
    <row r="912" spans="4:9" x14ac:dyDescent="0.25">
      <c r="D912">
        <v>152</v>
      </c>
      <c r="E912">
        <v>68</v>
      </c>
      <c r="F912">
        <f t="shared" si="32"/>
        <v>29.43213296398892</v>
      </c>
      <c r="G912" t="str">
        <f t="shared" si="33"/>
        <v>nadwaga</v>
      </c>
      <c r="H912">
        <v>152</v>
      </c>
      <c r="I912">
        <v>68</v>
      </c>
    </row>
    <row r="913" spans="4:9" x14ac:dyDescent="0.25">
      <c r="D913">
        <v>151</v>
      </c>
      <c r="E913">
        <v>53</v>
      </c>
      <c r="F913">
        <f t="shared" si="32"/>
        <v>23.244594535327398</v>
      </c>
      <c r="G913" t="str">
        <f t="shared" si="33"/>
        <v>prawidlowa masa ciala</v>
      </c>
      <c r="H913">
        <v>151</v>
      </c>
      <c r="I913">
        <v>53</v>
      </c>
    </row>
    <row r="914" spans="4:9" x14ac:dyDescent="0.25">
      <c r="D914">
        <v>151</v>
      </c>
      <c r="E914">
        <v>64</v>
      </c>
      <c r="F914">
        <f t="shared" si="32"/>
        <v>28.068944344546292</v>
      </c>
      <c r="G914" t="str">
        <f t="shared" si="33"/>
        <v>nadwaga</v>
      </c>
      <c r="H914">
        <v>151</v>
      </c>
      <c r="I914">
        <v>64</v>
      </c>
    </row>
    <row r="915" spans="4:9" x14ac:dyDescent="0.25">
      <c r="D915">
        <v>182</v>
      </c>
      <c r="E915">
        <v>99</v>
      </c>
      <c r="F915">
        <f t="shared" si="32"/>
        <v>29.887694722859557</v>
      </c>
      <c r="G915" t="str">
        <f t="shared" si="33"/>
        <v>nadwaga</v>
      </c>
      <c r="H915">
        <v>182</v>
      </c>
      <c r="I915">
        <v>99</v>
      </c>
    </row>
    <row r="916" spans="4:9" x14ac:dyDescent="0.25">
      <c r="D916">
        <v>165</v>
      </c>
      <c r="E916">
        <v>61</v>
      </c>
      <c r="F916">
        <f t="shared" si="32"/>
        <v>22.405876951331496</v>
      </c>
      <c r="G916" t="str">
        <f t="shared" si="33"/>
        <v>prawidlowa masa ciala</v>
      </c>
      <c r="H916">
        <v>165</v>
      </c>
      <c r="I916">
        <v>61</v>
      </c>
    </row>
    <row r="917" spans="4:9" x14ac:dyDescent="0.25">
      <c r="D917">
        <v>157</v>
      </c>
      <c r="E917">
        <v>53</v>
      </c>
      <c r="F917">
        <f t="shared" si="32"/>
        <v>21.501886486267189</v>
      </c>
      <c r="G917" t="str">
        <f t="shared" si="33"/>
        <v>prawidlowa masa ciala</v>
      </c>
      <c r="H917">
        <v>157</v>
      </c>
      <c r="I917">
        <v>53</v>
      </c>
    </row>
    <row r="918" spans="4:9" x14ac:dyDescent="0.25">
      <c r="D918">
        <v>173</v>
      </c>
      <c r="E918">
        <v>89</v>
      </c>
      <c r="F918">
        <f t="shared" si="32"/>
        <v>29.737044338267232</v>
      </c>
      <c r="G918" t="str">
        <f t="shared" si="33"/>
        <v>nadwaga</v>
      </c>
      <c r="H918">
        <v>173</v>
      </c>
      <c r="I918">
        <v>89</v>
      </c>
    </row>
    <row r="919" spans="4:9" x14ac:dyDescent="0.25">
      <c r="D919">
        <v>191</v>
      </c>
      <c r="E919">
        <v>79</v>
      </c>
      <c r="F919">
        <f t="shared" si="32"/>
        <v>21.655108138483047</v>
      </c>
      <c r="G919" t="str">
        <f t="shared" si="33"/>
        <v>prawidlowa masa ciala</v>
      </c>
      <c r="H919">
        <v>191</v>
      </c>
      <c r="I919">
        <v>79</v>
      </c>
    </row>
    <row r="920" spans="4:9" x14ac:dyDescent="0.25">
      <c r="D920">
        <v>182</v>
      </c>
      <c r="E920">
        <v>70</v>
      </c>
      <c r="F920">
        <f t="shared" si="32"/>
        <v>21.132713440405748</v>
      </c>
      <c r="G920" t="str">
        <f t="shared" si="33"/>
        <v>prawidlowa masa ciala</v>
      </c>
      <c r="H920">
        <v>182</v>
      </c>
      <c r="I920">
        <v>70</v>
      </c>
    </row>
    <row r="921" spans="4:9" x14ac:dyDescent="0.25">
      <c r="D921">
        <v>158</v>
      </c>
      <c r="E921">
        <v>67</v>
      </c>
      <c r="F921">
        <f t="shared" si="32"/>
        <v>26.838647652619773</v>
      </c>
      <c r="G921" t="str">
        <f t="shared" si="33"/>
        <v>nadwaga</v>
      </c>
      <c r="H921">
        <v>158</v>
      </c>
      <c r="I921">
        <v>67</v>
      </c>
    </row>
    <row r="922" spans="4:9" x14ac:dyDescent="0.25">
      <c r="D922">
        <v>160</v>
      </c>
      <c r="E922">
        <v>72</v>
      </c>
      <c r="F922">
        <f t="shared" si="32"/>
        <v>28.125</v>
      </c>
      <c r="G922" t="str">
        <f t="shared" si="33"/>
        <v>nadwaga</v>
      </c>
      <c r="H922">
        <v>160</v>
      </c>
      <c r="I922">
        <v>72</v>
      </c>
    </row>
    <row r="923" spans="4:9" x14ac:dyDescent="0.25">
      <c r="D923">
        <v>193</v>
      </c>
      <c r="E923">
        <v>94</v>
      </c>
      <c r="F923">
        <f t="shared" si="32"/>
        <v>25.235576794007894</v>
      </c>
      <c r="G923" t="str">
        <f t="shared" si="33"/>
        <v>nadwaga</v>
      </c>
      <c r="H923">
        <v>193</v>
      </c>
      <c r="I923">
        <v>94</v>
      </c>
    </row>
    <row r="924" spans="4:9" x14ac:dyDescent="0.25">
      <c r="D924">
        <v>185</v>
      </c>
      <c r="E924">
        <v>76</v>
      </c>
      <c r="F924">
        <f t="shared" si="32"/>
        <v>22.205989773557341</v>
      </c>
      <c r="G924" t="str">
        <f t="shared" si="33"/>
        <v>prawidlowa masa ciala</v>
      </c>
      <c r="H924">
        <v>185</v>
      </c>
      <c r="I924">
        <v>76</v>
      </c>
    </row>
    <row r="925" spans="4:9" x14ac:dyDescent="0.25">
      <c r="D925">
        <v>197</v>
      </c>
      <c r="E925">
        <v>66</v>
      </c>
      <c r="F925">
        <f t="shared" si="32"/>
        <v>17.006364503079183</v>
      </c>
      <c r="G925" t="str">
        <f t="shared" si="33"/>
        <v>niedowaga</v>
      </c>
      <c r="H925">
        <v>197</v>
      </c>
      <c r="I925">
        <v>66</v>
      </c>
    </row>
    <row r="926" spans="4:9" x14ac:dyDescent="0.25">
      <c r="D926">
        <v>159</v>
      </c>
      <c r="E926">
        <v>74</v>
      </c>
      <c r="F926">
        <f t="shared" si="32"/>
        <v>29.270994027135</v>
      </c>
      <c r="G926" t="str">
        <f t="shared" si="33"/>
        <v>nadwaga</v>
      </c>
      <c r="H926">
        <v>159</v>
      </c>
      <c r="I926">
        <v>74</v>
      </c>
    </row>
    <row r="927" spans="4:9" x14ac:dyDescent="0.25">
      <c r="D927">
        <v>167</v>
      </c>
      <c r="E927">
        <v>82</v>
      </c>
      <c r="F927">
        <f t="shared" si="32"/>
        <v>29.402273297715947</v>
      </c>
      <c r="G927" t="str">
        <f t="shared" si="33"/>
        <v>nadwaga</v>
      </c>
      <c r="H927">
        <v>167</v>
      </c>
      <c r="I927">
        <v>82</v>
      </c>
    </row>
    <row r="928" spans="4:9" x14ac:dyDescent="0.25">
      <c r="D928">
        <v>153</v>
      </c>
      <c r="E928">
        <v>63</v>
      </c>
      <c r="F928">
        <f t="shared" si="32"/>
        <v>26.91272587466359</v>
      </c>
      <c r="G928" t="str">
        <f t="shared" si="33"/>
        <v>nadwaga</v>
      </c>
      <c r="H928">
        <v>153</v>
      </c>
      <c r="I928">
        <v>63</v>
      </c>
    </row>
    <row r="929" spans="4:9" x14ac:dyDescent="0.25">
      <c r="D929">
        <v>152</v>
      </c>
      <c r="E929">
        <v>65</v>
      </c>
      <c r="F929">
        <f t="shared" si="32"/>
        <v>28.133656509695292</v>
      </c>
      <c r="G929" t="str">
        <f t="shared" si="33"/>
        <v>nadwaga</v>
      </c>
      <c r="H929">
        <v>152</v>
      </c>
      <c r="I929">
        <v>65</v>
      </c>
    </row>
    <row r="930" spans="4:9" x14ac:dyDescent="0.25">
      <c r="D930">
        <v>182</v>
      </c>
      <c r="E930">
        <v>67</v>
      </c>
      <c r="F930">
        <f t="shared" si="32"/>
        <v>20.227025721531216</v>
      </c>
      <c r="G930" t="str">
        <f t="shared" si="33"/>
        <v>prawidlowa masa ciala</v>
      </c>
      <c r="H930">
        <v>182</v>
      </c>
      <c r="I930">
        <v>67</v>
      </c>
    </row>
    <row r="931" spans="4:9" x14ac:dyDescent="0.25">
      <c r="D931">
        <v>183</v>
      </c>
      <c r="E931">
        <v>69</v>
      </c>
      <c r="F931">
        <f t="shared" si="32"/>
        <v>20.603780345785182</v>
      </c>
      <c r="G931" t="str">
        <f t="shared" si="33"/>
        <v>prawidlowa masa ciala</v>
      </c>
      <c r="H931">
        <v>183</v>
      </c>
      <c r="I931">
        <v>69</v>
      </c>
    </row>
    <row r="932" spans="4:9" x14ac:dyDescent="0.25">
      <c r="D932">
        <v>150</v>
      </c>
      <c r="E932">
        <v>40</v>
      </c>
      <c r="F932">
        <f t="shared" si="32"/>
        <v>17.777777777777779</v>
      </c>
      <c r="G932" t="str">
        <f t="shared" si="33"/>
        <v>niedowaga</v>
      </c>
      <c r="H932">
        <v>150</v>
      </c>
      <c r="I932">
        <v>40</v>
      </c>
    </row>
    <row r="933" spans="4:9" x14ac:dyDescent="0.25">
      <c r="D933">
        <v>197</v>
      </c>
      <c r="E933">
        <v>107</v>
      </c>
      <c r="F933">
        <f t="shared" si="32"/>
        <v>27.570924270143525</v>
      </c>
      <c r="G933" t="str">
        <f t="shared" si="33"/>
        <v>nadwaga</v>
      </c>
      <c r="H933">
        <v>197</v>
      </c>
      <c r="I933">
        <v>107</v>
      </c>
    </row>
    <row r="934" spans="4:9" x14ac:dyDescent="0.25">
      <c r="D934">
        <v>175</v>
      </c>
      <c r="E934">
        <v>55</v>
      </c>
      <c r="F934">
        <f t="shared" si="32"/>
        <v>17.959183673469386</v>
      </c>
      <c r="G934" t="str">
        <f t="shared" si="33"/>
        <v>niedowaga</v>
      </c>
      <c r="H934">
        <v>175</v>
      </c>
      <c r="I934">
        <v>55</v>
      </c>
    </row>
    <row r="935" spans="4:9" x14ac:dyDescent="0.25">
      <c r="D935">
        <v>177</v>
      </c>
      <c r="E935">
        <v>64</v>
      </c>
      <c r="F935">
        <f t="shared" si="32"/>
        <v>20.428357113217785</v>
      </c>
      <c r="G935" t="str">
        <f t="shared" si="33"/>
        <v>prawidlowa masa ciala</v>
      </c>
      <c r="H935">
        <v>177</v>
      </c>
      <c r="I935">
        <v>64</v>
      </c>
    </row>
    <row r="936" spans="4:9" x14ac:dyDescent="0.25">
      <c r="D936">
        <v>185</v>
      </c>
      <c r="E936">
        <v>74</v>
      </c>
      <c r="F936">
        <f t="shared" si="32"/>
        <v>21.621621621621621</v>
      </c>
      <c r="G936" t="str">
        <f t="shared" si="33"/>
        <v>prawidlowa masa ciala</v>
      </c>
      <c r="H936">
        <v>185</v>
      </c>
      <c r="I936">
        <v>74</v>
      </c>
    </row>
    <row r="937" spans="4:9" x14ac:dyDescent="0.25">
      <c r="D937">
        <v>161</v>
      </c>
      <c r="E937">
        <v>63</v>
      </c>
      <c r="F937">
        <f t="shared" si="32"/>
        <v>24.304617877396701</v>
      </c>
      <c r="G937" t="str">
        <f t="shared" si="33"/>
        <v>prawidlowa masa ciala</v>
      </c>
      <c r="H937">
        <v>161</v>
      </c>
      <c r="I937">
        <v>63</v>
      </c>
    </row>
    <row r="938" spans="4:9" x14ac:dyDescent="0.25">
      <c r="D938">
        <v>165</v>
      </c>
      <c r="E938">
        <v>68</v>
      </c>
      <c r="F938">
        <f t="shared" si="32"/>
        <v>24.977043158861338</v>
      </c>
      <c r="G938" t="str">
        <f t="shared" si="33"/>
        <v>prawidlowa masa ciala</v>
      </c>
      <c r="H938">
        <v>165</v>
      </c>
      <c r="I938">
        <v>68</v>
      </c>
    </row>
    <row r="939" spans="4:9" x14ac:dyDescent="0.25">
      <c r="D939">
        <v>194</v>
      </c>
      <c r="E939">
        <v>76</v>
      </c>
      <c r="F939">
        <f t="shared" si="32"/>
        <v>20.193431820597301</v>
      </c>
      <c r="G939" t="str">
        <f t="shared" si="33"/>
        <v>prawidlowa masa ciala</v>
      </c>
      <c r="H939">
        <v>194</v>
      </c>
      <c r="I939">
        <v>76</v>
      </c>
    </row>
    <row r="940" spans="4:9" x14ac:dyDescent="0.25">
      <c r="D940">
        <v>155</v>
      </c>
      <c r="E940">
        <v>46</v>
      </c>
      <c r="F940">
        <f t="shared" si="32"/>
        <v>19.146722164412072</v>
      </c>
      <c r="G940" t="str">
        <f t="shared" si="33"/>
        <v>prawidlowa masa ciala</v>
      </c>
      <c r="H940">
        <v>155</v>
      </c>
      <c r="I940">
        <v>46</v>
      </c>
    </row>
    <row r="941" spans="4:9" x14ac:dyDescent="0.25">
      <c r="D941">
        <v>160</v>
      </c>
      <c r="E941">
        <v>55</v>
      </c>
      <c r="F941">
        <f t="shared" si="32"/>
        <v>21.484375</v>
      </c>
      <c r="G941" t="str">
        <f t="shared" si="33"/>
        <v>prawidlowa masa ciala</v>
      </c>
      <c r="H941">
        <v>160</v>
      </c>
      <c r="I941">
        <v>55</v>
      </c>
    </row>
    <row r="942" spans="4:9" x14ac:dyDescent="0.25">
      <c r="D942">
        <v>175</v>
      </c>
      <c r="E942">
        <v>52</v>
      </c>
      <c r="F942">
        <f t="shared" si="32"/>
        <v>16.979591836734695</v>
      </c>
      <c r="G942" t="str">
        <f t="shared" si="33"/>
        <v>niedowaga</v>
      </c>
      <c r="H942">
        <v>175</v>
      </c>
      <c r="I942">
        <v>52</v>
      </c>
    </row>
    <row r="943" spans="4:9" x14ac:dyDescent="0.25">
      <c r="D943">
        <v>196</v>
      </c>
      <c r="E943">
        <v>68</v>
      </c>
      <c r="F943">
        <f t="shared" si="32"/>
        <v>17.700957934194086</v>
      </c>
      <c r="G943" t="str">
        <f t="shared" si="33"/>
        <v>niedowaga</v>
      </c>
      <c r="H943">
        <v>196</v>
      </c>
      <c r="I943">
        <v>68</v>
      </c>
    </row>
    <row r="944" spans="4:9" x14ac:dyDescent="0.25">
      <c r="D944">
        <v>162</v>
      </c>
      <c r="E944">
        <v>67</v>
      </c>
      <c r="F944">
        <f t="shared" si="32"/>
        <v>25.529644871208657</v>
      </c>
      <c r="G944" t="str">
        <f t="shared" si="33"/>
        <v>nadwaga</v>
      </c>
      <c r="H944">
        <v>162</v>
      </c>
      <c r="I944">
        <v>67</v>
      </c>
    </row>
    <row r="945" spans="4:9" x14ac:dyDescent="0.25">
      <c r="D945">
        <v>168</v>
      </c>
      <c r="E945">
        <v>97</v>
      </c>
      <c r="F945">
        <f t="shared" si="32"/>
        <v>34.367913832199548</v>
      </c>
      <c r="G945" t="str">
        <f t="shared" si="33"/>
        <v>otylosc</v>
      </c>
      <c r="H945">
        <v>168</v>
      </c>
      <c r="I945">
        <v>97</v>
      </c>
    </row>
    <row r="946" spans="4:9" x14ac:dyDescent="0.25">
      <c r="D946">
        <v>178</v>
      </c>
      <c r="E946">
        <v>65</v>
      </c>
      <c r="F946">
        <f t="shared" si="32"/>
        <v>20.515086478979924</v>
      </c>
      <c r="G946" t="str">
        <f t="shared" si="33"/>
        <v>prawidlowa masa ciala</v>
      </c>
      <c r="H946">
        <v>178</v>
      </c>
      <c r="I946">
        <v>65</v>
      </c>
    </row>
    <row r="947" spans="4:9" x14ac:dyDescent="0.25">
      <c r="D947">
        <v>198</v>
      </c>
      <c r="E947">
        <v>67</v>
      </c>
      <c r="F947">
        <f t="shared" si="32"/>
        <v>17.090092847668604</v>
      </c>
      <c r="G947" t="str">
        <f t="shared" si="33"/>
        <v>niedowaga</v>
      </c>
      <c r="H947">
        <v>198</v>
      </c>
      <c r="I947">
        <v>67</v>
      </c>
    </row>
    <row r="948" spans="4:9" x14ac:dyDescent="0.25">
      <c r="D948">
        <v>197</v>
      </c>
      <c r="E948">
        <v>92</v>
      </c>
      <c r="F948">
        <f t="shared" si="32"/>
        <v>23.705841428534622</v>
      </c>
      <c r="G948" t="str">
        <f t="shared" si="33"/>
        <v>prawidlowa masa ciala</v>
      </c>
      <c r="H948">
        <v>197</v>
      </c>
      <c r="I948">
        <v>92</v>
      </c>
    </row>
    <row r="949" spans="4:9" x14ac:dyDescent="0.25">
      <c r="D949">
        <v>160</v>
      </c>
      <c r="E949">
        <v>52</v>
      </c>
      <c r="F949">
        <f t="shared" si="32"/>
        <v>20.3125</v>
      </c>
      <c r="G949" t="str">
        <f t="shared" si="33"/>
        <v>prawidlowa masa ciala</v>
      </c>
      <c r="H949">
        <v>160</v>
      </c>
      <c r="I949">
        <v>52</v>
      </c>
    </row>
    <row r="950" spans="4:9" x14ac:dyDescent="0.25">
      <c r="D950">
        <v>164</v>
      </c>
      <c r="E950">
        <v>73</v>
      </c>
      <c r="F950">
        <f t="shared" si="32"/>
        <v>27.141582391433669</v>
      </c>
      <c r="G950" t="str">
        <f t="shared" si="33"/>
        <v>nadwaga</v>
      </c>
      <c r="H950">
        <v>164</v>
      </c>
      <c r="I950">
        <v>73</v>
      </c>
    </row>
    <row r="951" spans="4:9" x14ac:dyDescent="0.25">
      <c r="D951">
        <v>151</v>
      </c>
      <c r="E951">
        <v>75</v>
      </c>
      <c r="F951">
        <f t="shared" si="32"/>
        <v>32.893294153765183</v>
      </c>
      <c r="G951" t="str">
        <f t="shared" si="33"/>
        <v>otylosc</v>
      </c>
      <c r="H951">
        <v>151</v>
      </c>
      <c r="I951">
        <v>75</v>
      </c>
    </row>
    <row r="952" spans="4:9" x14ac:dyDescent="0.25">
      <c r="D952">
        <v>187</v>
      </c>
      <c r="E952">
        <v>51</v>
      </c>
      <c r="F952">
        <f t="shared" si="32"/>
        <v>14.584346135148273</v>
      </c>
      <c r="G952" t="str">
        <f t="shared" si="33"/>
        <v>niedowaga</v>
      </c>
      <c r="H952">
        <v>187</v>
      </c>
      <c r="I952">
        <v>51</v>
      </c>
    </row>
    <row r="953" spans="4:9" x14ac:dyDescent="0.25">
      <c r="D953">
        <v>152</v>
      </c>
      <c r="E953">
        <v>44</v>
      </c>
      <c r="F953">
        <f t="shared" si="32"/>
        <v>19.044321329639889</v>
      </c>
      <c r="G953" t="str">
        <f t="shared" si="33"/>
        <v>prawidlowa masa ciala</v>
      </c>
      <c r="H953">
        <v>152</v>
      </c>
      <c r="I953">
        <v>44</v>
      </c>
    </row>
    <row r="954" spans="4:9" x14ac:dyDescent="0.25">
      <c r="D954">
        <v>195</v>
      </c>
      <c r="E954">
        <v>79</v>
      </c>
      <c r="F954">
        <f t="shared" si="32"/>
        <v>20.775805391190005</v>
      </c>
      <c r="G954" t="str">
        <f t="shared" si="33"/>
        <v>prawidlowa masa ciala</v>
      </c>
      <c r="H954">
        <v>195</v>
      </c>
      <c r="I954">
        <v>79</v>
      </c>
    </row>
    <row r="955" spans="4:9" x14ac:dyDescent="0.25">
      <c r="D955">
        <v>165</v>
      </c>
      <c r="E955">
        <v>77</v>
      </c>
      <c r="F955">
        <f t="shared" si="32"/>
        <v>28.28282828282828</v>
      </c>
      <c r="G955" t="str">
        <f t="shared" si="33"/>
        <v>nadwaga</v>
      </c>
      <c r="H955">
        <v>165</v>
      </c>
      <c r="I955">
        <v>77</v>
      </c>
    </row>
    <row r="956" spans="4:9" x14ac:dyDescent="0.25">
      <c r="D956">
        <v>160</v>
      </c>
      <c r="E956">
        <v>88</v>
      </c>
      <c r="F956">
        <f t="shared" si="32"/>
        <v>34.375</v>
      </c>
      <c r="G956" t="str">
        <f t="shared" si="33"/>
        <v>otylosc</v>
      </c>
      <c r="H956">
        <v>160</v>
      </c>
      <c r="I956">
        <v>88</v>
      </c>
    </row>
    <row r="957" spans="4:9" x14ac:dyDescent="0.25">
      <c r="D957">
        <v>179</v>
      </c>
      <c r="E957">
        <v>108</v>
      </c>
      <c r="F957">
        <f t="shared" si="32"/>
        <v>33.706813145657122</v>
      </c>
      <c r="G957" t="str">
        <f t="shared" si="33"/>
        <v>otylosc</v>
      </c>
      <c r="H957">
        <v>179</v>
      </c>
      <c r="I957">
        <v>108</v>
      </c>
    </row>
    <row r="958" spans="4:9" x14ac:dyDescent="0.25">
      <c r="D958">
        <v>161</v>
      </c>
      <c r="E958">
        <v>73</v>
      </c>
      <c r="F958">
        <f t="shared" si="32"/>
        <v>28.162493730951734</v>
      </c>
      <c r="G958" t="str">
        <f t="shared" si="33"/>
        <v>nadwaga</v>
      </c>
      <c r="H958">
        <v>161</v>
      </c>
      <c r="I958">
        <v>73</v>
      </c>
    </row>
    <row r="959" spans="4:9" x14ac:dyDescent="0.25">
      <c r="D959">
        <v>155</v>
      </c>
      <c r="E959">
        <v>46</v>
      </c>
      <c r="F959">
        <f t="shared" si="32"/>
        <v>19.146722164412072</v>
      </c>
      <c r="G959" t="str">
        <f t="shared" si="33"/>
        <v>prawidlowa masa ciala</v>
      </c>
      <c r="H959">
        <v>155</v>
      </c>
      <c r="I959">
        <v>46</v>
      </c>
    </row>
    <row r="960" spans="4:9" x14ac:dyDescent="0.25">
      <c r="D960">
        <v>160</v>
      </c>
      <c r="E960">
        <v>55</v>
      </c>
      <c r="F960">
        <f t="shared" si="32"/>
        <v>21.484375</v>
      </c>
      <c r="G960" t="str">
        <f t="shared" si="33"/>
        <v>prawidlowa masa ciala</v>
      </c>
      <c r="H960">
        <v>160</v>
      </c>
      <c r="I960">
        <v>55</v>
      </c>
    </row>
    <row r="961" spans="4:9" x14ac:dyDescent="0.25">
      <c r="D961">
        <v>175</v>
      </c>
      <c r="E961">
        <v>52</v>
      </c>
      <c r="F961">
        <f t="shared" si="32"/>
        <v>16.979591836734695</v>
      </c>
      <c r="G961" t="str">
        <f t="shared" si="33"/>
        <v>niedowaga</v>
      </c>
      <c r="H961">
        <v>175</v>
      </c>
      <c r="I961">
        <v>52</v>
      </c>
    </row>
    <row r="962" spans="4:9" x14ac:dyDescent="0.25">
      <c r="D962">
        <v>196</v>
      </c>
      <c r="E962">
        <v>68</v>
      </c>
      <c r="F962">
        <f t="shared" si="32"/>
        <v>17.700957934194086</v>
      </c>
      <c r="G962" t="str">
        <f t="shared" si="33"/>
        <v>niedowaga</v>
      </c>
      <c r="H962">
        <v>196</v>
      </c>
      <c r="I962">
        <v>68</v>
      </c>
    </row>
    <row r="963" spans="4:9" x14ac:dyDescent="0.25">
      <c r="D963">
        <v>162</v>
      </c>
      <c r="E963">
        <v>76</v>
      </c>
      <c r="F963">
        <f t="shared" si="32"/>
        <v>28.95900015241579</v>
      </c>
      <c r="G963" t="str">
        <f t="shared" si="33"/>
        <v>nadwaga</v>
      </c>
      <c r="H963">
        <v>162</v>
      </c>
      <c r="I963">
        <v>76</v>
      </c>
    </row>
    <row r="964" spans="4:9" x14ac:dyDescent="0.25">
      <c r="D964">
        <v>168</v>
      </c>
      <c r="E964">
        <v>97</v>
      </c>
      <c r="F964">
        <f t="shared" si="32"/>
        <v>34.367913832199548</v>
      </c>
      <c r="G964" t="str">
        <f t="shared" si="33"/>
        <v>otylosc</v>
      </c>
      <c r="H964">
        <v>168</v>
      </c>
      <c r="I964">
        <v>97</v>
      </c>
    </row>
    <row r="965" spans="4:9" x14ac:dyDescent="0.25">
      <c r="D965">
        <v>178</v>
      </c>
      <c r="E965">
        <v>65</v>
      </c>
      <c r="F965">
        <f t="shared" si="32"/>
        <v>20.515086478979924</v>
      </c>
      <c r="G965" t="str">
        <f t="shared" si="33"/>
        <v>prawidlowa masa ciala</v>
      </c>
      <c r="H965">
        <v>178</v>
      </c>
      <c r="I965">
        <v>65</v>
      </c>
    </row>
    <row r="966" spans="4:9" x14ac:dyDescent="0.25">
      <c r="D966">
        <v>198</v>
      </c>
      <c r="E966">
        <v>67</v>
      </c>
      <c r="F966">
        <f t="shared" si="32"/>
        <v>17.090092847668604</v>
      </c>
      <c r="G966" t="str">
        <f t="shared" si="33"/>
        <v>niedowaga</v>
      </c>
      <c r="H966">
        <v>198</v>
      </c>
      <c r="I966">
        <v>67</v>
      </c>
    </row>
    <row r="967" spans="4:9" x14ac:dyDescent="0.25">
      <c r="D967">
        <v>197</v>
      </c>
      <c r="E967">
        <v>92</v>
      </c>
      <c r="F967">
        <f t="shared" si="32"/>
        <v>23.705841428534622</v>
      </c>
      <c r="G967" t="str">
        <f t="shared" si="33"/>
        <v>prawidlowa masa ciala</v>
      </c>
      <c r="H967">
        <v>197</v>
      </c>
      <c r="I967">
        <v>92</v>
      </c>
    </row>
    <row r="968" spans="4:9" x14ac:dyDescent="0.25">
      <c r="D968">
        <v>160</v>
      </c>
      <c r="E968">
        <v>52</v>
      </c>
      <c r="F968">
        <f t="shared" ref="F968:F1007" si="34">E968/(D968/100*D968/100)</f>
        <v>20.3125</v>
      </c>
      <c r="G968" t="str">
        <f t="shared" ref="G968:G1007" si="35">IF(F968&lt;F$1,D$1,IF(AND(F968&gt;=E$2,F968&lt;F$2),D$2,IF(AND(F968&gt;=E$3,F968&lt;F$3),D$3,IF(F968&gt;E$5,D$5,D$4))))</f>
        <v>prawidlowa masa ciala</v>
      </c>
      <c r="H968">
        <v>160</v>
      </c>
      <c r="I968">
        <v>52</v>
      </c>
    </row>
    <row r="969" spans="4:9" x14ac:dyDescent="0.25">
      <c r="D969">
        <v>164</v>
      </c>
      <c r="E969">
        <v>73</v>
      </c>
      <c r="F969">
        <f t="shared" si="34"/>
        <v>27.141582391433669</v>
      </c>
      <c r="G969" t="str">
        <f t="shared" si="35"/>
        <v>nadwaga</v>
      </c>
      <c r="H969">
        <v>164</v>
      </c>
      <c r="I969">
        <v>73</v>
      </c>
    </row>
    <row r="970" spans="4:9" x14ac:dyDescent="0.25">
      <c r="D970">
        <v>151</v>
      </c>
      <c r="E970">
        <v>65</v>
      </c>
      <c r="F970">
        <f t="shared" si="34"/>
        <v>28.507521599929827</v>
      </c>
      <c r="G970" t="str">
        <f t="shared" si="35"/>
        <v>nadwaga</v>
      </c>
      <c r="H970">
        <v>151</v>
      </c>
      <c r="I970">
        <v>65</v>
      </c>
    </row>
    <row r="971" spans="4:9" x14ac:dyDescent="0.25">
      <c r="D971">
        <v>187</v>
      </c>
      <c r="E971">
        <v>51</v>
      </c>
      <c r="F971">
        <f t="shared" si="34"/>
        <v>14.584346135148273</v>
      </c>
      <c r="G971" t="str">
        <f t="shared" si="35"/>
        <v>niedowaga</v>
      </c>
      <c r="H971">
        <v>187</v>
      </c>
      <c r="I971">
        <v>51</v>
      </c>
    </row>
    <row r="972" spans="4:9" x14ac:dyDescent="0.25">
      <c r="D972">
        <v>152</v>
      </c>
      <c r="E972">
        <v>44</v>
      </c>
      <c r="F972">
        <f t="shared" si="34"/>
        <v>19.044321329639889</v>
      </c>
      <c r="G972" t="str">
        <f t="shared" si="35"/>
        <v>prawidlowa masa ciala</v>
      </c>
      <c r="H972">
        <v>152</v>
      </c>
      <c r="I972">
        <v>44</v>
      </c>
    </row>
    <row r="973" spans="4:9" x14ac:dyDescent="0.25">
      <c r="D973">
        <v>195</v>
      </c>
      <c r="E973">
        <v>98</v>
      </c>
      <c r="F973">
        <f t="shared" si="34"/>
        <v>25.772518080210386</v>
      </c>
      <c r="G973" t="str">
        <f t="shared" si="35"/>
        <v>nadwaga</v>
      </c>
      <c r="H973">
        <v>195</v>
      </c>
      <c r="I973">
        <v>98</v>
      </c>
    </row>
    <row r="974" spans="4:9" x14ac:dyDescent="0.25">
      <c r="D974">
        <v>165</v>
      </c>
      <c r="E974">
        <v>77</v>
      </c>
      <c r="F974">
        <f t="shared" si="34"/>
        <v>28.28282828282828</v>
      </c>
      <c r="G974" t="str">
        <f t="shared" si="35"/>
        <v>nadwaga</v>
      </c>
      <c r="H974">
        <v>165</v>
      </c>
      <c r="I974">
        <v>77</v>
      </c>
    </row>
    <row r="975" spans="4:9" x14ac:dyDescent="0.25">
      <c r="D975">
        <v>189</v>
      </c>
      <c r="E975">
        <v>84</v>
      </c>
      <c r="F975">
        <f t="shared" si="34"/>
        <v>23.515579071134628</v>
      </c>
      <c r="G975" t="str">
        <f t="shared" si="35"/>
        <v>prawidlowa masa ciala</v>
      </c>
      <c r="H975">
        <v>189</v>
      </c>
      <c r="I975">
        <v>84</v>
      </c>
    </row>
    <row r="976" spans="4:9" x14ac:dyDescent="0.25">
      <c r="D976">
        <v>164</v>
      </c>
      <c r="E976">
        <v>96</v>
      </c>
      <c r="F976">
        <f t="shared" si="34"/>
        <v>35.693039857227838</v>
      </c>
      <c r="G976" t="str">
        <f t="shared" si="35"/>
        <v>otylosc</v>
      </c>
      <c r="H976">
        <v>164</v>
      </c>
      <c r="I976">
        <v>96</v>
      </c>
    </row>
    <row r="977" spans="4:9" x14ac:dyDescent="0.25">
      <c r="D977">
        <v>178</v>
      </c>
      <c r="E977">
        <v>89</v>
      </c>
      <c r="F977">
        <f t="shared" si="34"/>
        <v>28.089887640449437</v>
      </c>
      <c r="G977" t="str">
        <f t="shared" si="35"/>
        <v>nadwaga</v>
      </c>
      <c r="H977">
        <v>178</v>
      </c>
      <c r="I977">
        <v>89</v>
      </c>
    </row>
    <row r="978" spans="4:9" x14ac:dyDescent="0.25">
      <c r="D978">
        <v>192</v>
      </c>
      <c r="E978">
        <v>99</v>
      </c>
      <c r="F978">
        <f t="shared" si="34"/>
        <v>26.85546875</v>
      </c>
      <c r="G978" t="str">
        <f t="shared" si="35"/>
        <v>nadwaga</v>
      </c>
      <c r="H978">
        <v>192</v>
      </c>
      <c r="I978">
        <v>99</v>
      </c>
    </row>
    <row r="979" spans="4:9" x14ac:dyDescent="0.25">
      <c r="D979">
        <v>153</v>
      </c>
      <c r="E979">
        <v>63</v>
      </c>
      <c r="F979">
        <f t="shared" si="34"/>
        <v>26.91272587466359</v>
      </c>
      <c r="G979" t="str">
        <f t="shared" si="35"/>
        <v>nadwaga</v>
      </c>
      <c r="H979">
        <v>153</v>
      </c>
      <c r="I979">
        <v>63</v>
      </c>
    </row>
    <row r="980" spans="4:9" x14ac:dyDescent="0.25">
      <c r="D980">
        <v>160</v>
      </c>
      <c r="E980">
        <v>36</v>
      </c>
      <c r="F980">
        <f t="shared" si="34"/>
        <v>14.0625</v>
      </c>
      <c r="G980" t="str">
        <f t="shared" si="35"/>
        <v>niedowaga</v>
      </c>
      <c r="H980">
        <v>160</v>
      </c>
      <c r="I980">
        <v>36</v>
      </c>
    </row>
    <row r="981" spans="4:9" x14ac:dyDescent="0.25">
      <c r="D981">
        <v>150</v>
      </c>
      <c r="E981">
        <v>66</v>
      </c>
      <c r="F981">
        <f t="shared" si="34"/>
        <v>29.333333333333332</v>
      </c>
      <c r="G981" t="str">
        <f t="shared" si="35"/>
        <v>nadwaga</v>
      </c>
      <c r="H981">
        <v>150</v>
      </c>
      <c r="I981">
        <v>66</v>
      </c>
    </row>
    <row r="982" spans="4:9" x14ac:dyDescent="0.25">
      <c r="D982">
        <v>181</v>
      </c>
      <c r="E982">
        <v>90</v>
      </c>
      <c r="F982">
        <f t="shared" si="34"/>
        <v>27.471688898385274</v>
      </c>
      <c r="G982" t="str">
        <f t="shared" si="35"/>
        <v>nadwaga</v>
      </c>
      <c r="H982">
        <v>181</v>
      </c>
      <c r="I982">
        <v>90</v>
      </c>
    </row>
    <row r="983" spans="4:9" x14ac:dyDescent="0.25">
      <c r="D983">
        <v>193</v>
      </c>
      <c r="E983">
        <v>103</v>
      </c>
      <c r="F983">
        <f t="shared" si="34"/>
        <v>27.651749040242692</v>
      </c>
      <c r="G983" t="str">
        <f t="shared" si="35"/>
        <v>nadwaga</v>
      </c>
      <c r="H983">
        <v>193</v>
      </c>
      <c r="I983">
        <v>103</v>
      </c>
    </row>
    <row r="984" spans="4:9" x14ac:dyDescent="0.25">
      <c r="D984">
        <v>194</v>
      </c>
      <c r="E984">
        <v>88</v>
      </c>
      <c r="F984">
        <f t="shared" si="34"/>
        <v>23.381868423849504</v>
      </c>
      <c r="G984" t="str">
        <f t="shared" si="35"/>
        <v>prawidlowa masa ciala</v>
      </c>
      <c r="H984">
        <v>194</v>
      </c>
      <c r="I984">
        <v>88</v>
      </c>
    </row>
    <row r="985" spans="4:9" x14ac:dyDescent="0.25">
      <c r="D985">
        <v>165</v>
      </c>
      <c r="E985">
        <v>73</v>
      </c>
      <c r="F985">
        <f t="shared" si="34"/>
        <v>26.813590449954084</v>
      </c>
      <c r="G985" t="str">
        <f t="shared" si="35"/>
        <v>nadwaga</v>
      </c>
      <c r="H985">
        <v>165</v>
      </c>
      <c r="I985">
        <v>73</v>
      </c>
    </row>
    <row r="986" spans="4:9" x14ac:dyDescent="0.25">
      <c r="D986">
        <v>185</v>
      </c>
      <c r="E986">
        <v>89</v>
      </c>
      <c r="F986">
        <f t="shared" si="34"/>
        <v>26.004382761139517</v>
      </c>
      <c r="G986" t="str">
        <f t="shared" si="35"/>
        <v>nadwaga</v>
      </c>
      <c r="H986">
        <v>185</v>
      </c>
      <c r="I986">
        <v>89</v>
      </c>
    </row>
    <row r="987" spans="4:9" x14ac:dyDescent="0.25">
      <c r="D987">
        <v>175</v>
      </c>
      <c r="E987">
        <v>101</v>
      </c>
      <c r="F987">
        <f t="shared" si="34"/>
        <v>32.979591836734691</v>
      </c>
      <c r="G987" t="str">
        <f t="shared" si="35"/>
        <v>otylosc</v>
      </c>
      <c r="H987">
        <v>175</v>
      </c>
      <c r="I987">
        <v>101</v>
      </c>
    </row>
    <row r="988" spans="4:9" x14ac:dyDescent="0.25">
      <c r="D988">
        <v>189</v>
      </c>
      <c r="E988">
        <v>97</v>
      </c>
      <c r="F988">
        <f t="shared" si="34"/>
        <v>27.154894879762605</v>
      </c>
      <c r="G988" t="str">
        <f t="shared" si="35"/>
        <v>nadwaga</v>
      </c>
      <c r="H988">
        <v>189</v>
      </c>
      <c r="I988">
        <v>97</v>
      </c>
    </row>
    <row r="989" spans="4:9" x14ac:dyDescent="0.25">
      <c r="D989">
        <v>175</v>
      </c>
      <c r="E989">
        <v>62</v>
      </c>
      <c r="F989">
        <f t="shared" si="34"/>
        <v>20.244897959183675</v>
      </c>
      <c r="G989" t="str">
        <f t="shared" si="35"/>
        <v>prawidlowa masa ciala</v>
      </c>
      <c r="H989">
        <v>175</v>
      </c>
      <c r="I989">
        <v>62</v>
      </c>
    </row>
    <row r="990" spans="4:9" x14ac:dyDescent="0.25">
      <c r="D990">
        <v>183</v>
      </c>
      <c r="E990">
        <v>65</v>
      </c>
      <c r="F990">
        <f t="shared" si="34"/>
        <v>19.409358296754156</v>
      </c>
      <c r="G990" t="str">
        <f t="shared" si="35"/>
        <v>prawidlowa masa ciala</v>
      </c>
      <c r="H990">
        <v>183</v>
      </c>
      <c r="I990">
        <v>65</v>
      </c>
    </row>
    <row r="991" spans="4:9" x14ac:dyDescent="0.25">
      <c r="D991">
        <v>194</v>
      </c>
      <c r="E991">
        <v>95</v>
      </c>
      <c r="F991">
        <f t="shared" si="34"/>
        <v>25.241789775746625</v>
      </c>
      <c r="G991" t="str">
        <f t="shared" si="35"/>
        <v>nadwaga</v>
      </c>
      <c r="H991">
        <v>194</v>
      </c>
      <c r="I991">
        <v>95</v>
      </c>
    </row>
    <row r="992" spans="4:9" x14ac:dyDescent="0.25">
      <c r="D992">
        <v>182</v>
      </c>
      <c r="E992">
        <v>91</v>
      </c>
      <c r="F992">
        <f t="shared" si="34"/>
        <v>27.472527472527471</v>
      </c>
      <c r="G992" t="str">
        <f t="shared" si="35"/>
        <v>nadwaga</v>
      </c>
      <c r="H992">
        <v>182</v>
      </c>
      <c r="I992">
        <v>91</v>
      </c>
    </row>
    <row r="993" spans="4:9" x14ac:dyDescent="0.25">
      <c r="D993">
        <v>165</v>
      </c>
      <c r="E993">
        <v>71</v>
      </c>
      <c r="F993">
        <f t="shared" si="34"/>
        <v>26.078971533516988</v>
      </c>
      <c r="G993" t="str">
        <f t="shared" si="35"/>
        <v>nadwaga</v>
      </c>
      <c r="H993">
        <v>165</v>
      </c>
      <c r="I993">
        <v>71</v>
      </c>
    </row>
    <row r="994" spans="4:9" x14ac:dyDescent="0.25">
      <c r="D994">
        <v>158</v>
      </c>
      <c r="E994">
        <v>98</v>
      </c>
      <c r="F994">
        <f t="shared" si="34"/>
        <v>39.256529402339368</v>
      </c>
      <c r="G994" t="str">
        <f t="shared" si="35"/>
        <v>otylosc</v>
      </c>
      <c r="H994">
        <v>158</v>
      </c>
      <c r="I994">
        <v>98</v>
      </c>
    </row>
    <row r="995" spans="4:9" x14ac:dyDescent="0.25">
      <c r="D995">
        <v>184</v>
      </c>
      <c r="E995">
        <v>55</v>
      </c>
      <c r="F995">
        <f t="shared" si="34"/>
        <v>16.245274102079396</v>
      </c>
      <c r="G995" t="str">
        <f t="shared" si="35"/>
        <v>niedowaga</v>
      </c>
      <c r="H995">
        <v>184</v>
      </c>
      <c r="I995">
        <v>55</v>
      </c>
    </row>
    <row r="996" spans="4:9" x14ac:dyDescent="0.25">
      <c r="D996">
        <v>184</v>
      </c>
      <c r="E996">
        <v>121</v>
      </c>
      <c r="F996">
        <f t="shared" si="34"/>
        <v>35.73960302457467</v>
      </c>
      <c r="G996" t="str">
        <f t="shared" si="35"/>
        <v>otylosc</v>
      </c>
      <c r="H996">
        <v>184</v>
      </c>
      <c r="I996">
        <v>121</v>
      </c>
    </row>
    <row r="997" spans="4:9" x14ac:dyDescent="0.25">
      <c r="D997">
        <v>196</v>
      </c>
      <c r="E997">
        <v>93</v>
      </c>
      <c r="F997">
        <f t="shared" si="34"/>
        <v>24.20866305705956</v>
      </c>
      <c r="G997" t="str">
        <f t="shared" si="35"/>
        <v>prawidlowa masa ciala</v>
      </c>
      <c r="H997">
        <v>196</v>
      </c>
      <c r="I997">
        <v>93</v>
      </c>
    </row>
    <row r="998" spans="4:9" x14ac:dyDescent="0.25">
      <c r="D998">
        <v>170</v>
      </c>
      <c r="E998">
        <v>85</v>
      </c>
      <c r="F998">
        <f t="shared" si="34"/>
        <v>29.411764705882351</v>
      </c>
      <c r="G998" t="str">
        <f t="shared" si="35"/>
        <v>nadwaga</v>
      </c>
      <c r="H998">
        <v>170</v>
      </c>
      <c r="I998">
        <v>85</v>
      </c>
    </row>
    <row r="999" spans="4:9" x14ac:dyDescent="0.25">
      <c r="D999">
        <v>173</v>
      </c>
      <c r="E999">
        <v>70</v>
      </c>
      <c r="F999">
        <f t="shared" si="34"/>
        <v>23.388686558187711</v>
      </c>
      <c r="G999" t="str">
        <f t="shared" si="35"/>
        <v>prawidlowa masa ciala</v>
      </c>
      <c r="H999">
        <v>173</v>
      </c>
      <c r="I999">
        <v>70</v>
      </c>
    </row>
    <row r="1000" spans="4:9" x14ac:dyDescent="0.25">
      <c r="D1000">
        <v>193</v>
      </c>
      <c r="E1000">
        <v>91</v>
      </c>
      <c r="F1000">
        <f t="shared" si="34"/>
        <v>24.43018604526296</v>
      </c>
      <c r="G1000" t="str">
        <f t="shared" si="35"/>
        <v>prawidlowa masa ciala</v>
      </c>
      <c r="H1000">
        <v>193</v>
      </c>
      <c r="I1000">
        <v>91</v>
      </c>
    </row>
    <row r="1001" spans="4:9" x14ac:dyDescent="0.25">
      <c r="D1001">
        <v>174</v>
      </c>
      <c r="E1001">
        <v>98</v>
      </c>
      <c r="F1001">
        <f t="shared" si="34"/>
        <v>32.368873034746997</v>
      </c>
      <c r="G1001" t="str">
        <f t="shared" si="35"/>
        <v>otylosc</v>
      </c>
      <c r="H1001">
        <v>174</v>
      </c>
      <c r="I1001">
        <v>98</v>
      </c>
    </row>
    <row r="1002" spans="4:9" x14ac:dyDescent="0.25">
      <c r="D1002">
        <v>171</v>
      </c>
      <c r="E1002">
        <v>56</v>
      </c>
      <c r="F1002">
        <f t="shared" si="34"/>
        <v>19.151191819705211</v>
      </c>
      <c r="G1002" t="str">
        <f t="shared" si="35"/>
        <v>prawidlowa masa ciala</v>
      </c>
      <c r="H1002">
        <v>171</v>
      </c>
      <c r="I1002">
        <v>56</v>
      </c>
    </row>
    <row r="1003" spans="4:9" x14ac:dyDescent="0.25">
      <c r="D1003">
        <v>188</v>
      </c>
      <c r="E1003">
        <v>78</v>
      </c>
      <c r="F1003">
        <f t="shared" si="34"/>
        <v>22.068809416025353</v>
      </c>
      <c r="G1003" t="str">
        <f t="shared" si="35"/>
        <v>prawidlowa masa ciala</v>
      </c>
      <c r="H1003">
        <v>188</v>
      </c>
      <c r="I1003">
        <v>78</v>
      </c>
    </row>
    <row r="1004" spans="4:9" x14ac:dyDescent="0.25">
      <c r="D1004">
        <v>158</v>
      </c>
      <c r="E1004">
        <v>64</v>
      </c>
      <c r="F1004">
        <f t="shared" si="34"/>
        <v>25.636917160711423</v>
      </c>
      <c r="G1004" t="str">
        <f t="shared" si="35"/>
        <v>nadwaga</v>
      </c>
      <c r="H1004">
        <v>158</v>
      </c>
      <c r="I1004">
        <v>64</v>
      </c>
    </row>
    <row r="1005" spans="4:9" x14ac:dyDescent="0.25">
      <c r="D1005">
        <v>166</v>
      </c>
      <c r="E1005">
        <v>70</v>
      </c>
      <c r="F1005">
        <f t="shared" si="34"/>
        <v>25.402816083611555</v>
      </c>
      <c r="G1005" t="str">
        <f t="shared" si="35"/>
        <v>nadwaga</v>
      </c>
      <c r="H1005">
        <v>166</v>
      </c>
      <c r="I1005">
        <v>70</v>
      </c>
    </row>
    <row r="1006" spans="4:9" x14ac:dyDescent="0.25">
      <c r="D1006">
        <v>184</v>
      </c>
      <c r="E1006">
        <v>61</v>
      </c>
      <c r="F1006">
        <f t="shared" si="34"/>
        <v>18.017485822306238</v>
      </c>
      <c r="G1006" t="str">
        <f t="shared" si="35"/>
        <v>niedowaga</v>
      </c>
      <c r="H1006">
        <v>184</v>
      </c>
      <c r="I1006">
        <v>61</v>
      </c>
    </row>
  </sheetData>
  <conditionalFormatting sqref="F7:F1007">
    <cfRule type="cellIs" dxfId="0" priority="1" operator="equal">
      <formula>$A$9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B9"/>
    </sheetView>
  </sheetViews>
  <sheetFormatPr defaultRowHeight="15" x14ac:dyDescent="0.25"/>
  <sheetData>
    <row r="1" spans="1:3" x14ac:dyDescent="0.25">
      <c r="A1" t="s">
        <v>12</v>
      </c>
      <c r="B1">
        <f>SUM(C5:C9)</f>
        <v>1000</v>
      </c>
    </row>
    <row r="5" spans="1:3" x14ac:dyDescent="0.25">
      <c r="A5" t="s">
        <v>1</v>
      </c>
      <c r="B5" s="1">
        <f>C5/B$1</f>
        <v>0.125</v>
      </c>
      <c r="C5">
        <v>125</v>
      </c>
    </row>
    <row r="6" spans="1:3" x14ac:dyDescent="0.25">
      <c r="A6" t="s">
        <v>0</v>
      </c>
      <c r="B6" s="1">
        <f t="shared" ref="B6:B9" si="0">C6/B$1</f>
        <v>0.39500000000000002</v>
      </c>
      <c r="C6">
        <v>395</v>
      </c>
    </row>
    <row r="7" spans="1:3" x14ac:dyDescent="0.25">
      <c r="A7" t="s">
        <v>2</v>
      </c>
      <c r="B7" s="1">
        <f t="shared" si="0"/>
        <v>0.252</v>
      </c>
      <c r="C7">
        <v>252</v>
      </c>
    </row>
    <row r="8" spans="1:3" x14ac:dyDescent="0.25">
      <c r="A8" t="s">
        <v>3</v>
      </c>
      <c r="B8" s="1">
        <f t="shared" si="0"/>
        <v>0.20699999999999999</v>
      </c>
      <c r="C8">
        <v>207</v>
      </c>
    </row>
    <row r="9" spans="1:3" x14ac:dyDescent="0.25">
      <c r="A9" t="s">
        <v>4</v>
      </c>
      <c r="B9" s="1">
        <f t="shared" si="0"/>
        <v>2.1000000000000001E-2</v>
      </c>
      <c r="C9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2" sqref="B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wykres</vt:lpstr>
      <vt:lpstr>Arkusz3</vt:lpstr>
      <vt:lpstr>Arkusz1!bmi</vt:lpstr>
      <vt:lpstr>Arkusz1!bmi_1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2013-11-30T21:02:09Z</dcterms:created>
  <dcterms:modified xsi:type="dcterms:W3CDTF">2013-12-09T20:17:21Z</dcterms:modified>
</cp:coreProperties>
</file>