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7965"/>
  </bookViews>
  <sheets>
    <sheet name="Arkusz1" sheetId="1" r:id="rId1"/>
    <sheet name="Arkusz2" sheetId="2" r:id="rId2"/>
    <sheet name="Arkusz3" sheetId="3" r:id="rId3"/>
  </sheets>
  <definedNames>
    <definedName name="pesel" localSheetId="0">Arkusz1!$A$1:$K$150</definedName>
    <definedName name="pesel_1" localSheetId="0">Arkusz1!$R$1:$R$150</definedName>
  </definedNames>
  <calcPr calcId="145621"/>
</workbook>
</file>

<file path=xl/calcChain.xml><?xml version="1.0" encoding="utf-8"?>
<calcChain xmlns="http://schemas.openxmlformats.org/spreadsheetml/2006/main">
  <c r="Y2" i="1" l="1"/>
  <c r="Y3" i="1"/>
  <c r="Y4" i="1"/>
  <c r="Y5" i="1"/>
  <c r="Y1" i="1"/>
  <c r="T2" i="1"/>
  <c r="T3" i="1"/>
  <c r="T4" i="1"/>
  <c r="T5" i="1"/>
  <c r="X1" i="1" s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" i="1"/>
  <c r="X2" i="1" s="1"/>
  <c r="AA3" i="1"/>
  <c r="N150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" i="1"/>
  <c r="S140" i="1"/>
  <c r="S66" i="1"/>
  <c r="S11" i="1"/>
  <c r="S74" i="1"/>
  <c r="S141" i="1"/>
  <c r="S86" i="1"/>
  <c r="S59" i="1"/>
  <c r="S62" i="1"/>
  <c r="S50" i="1"/>
  <c r="S115" i="1"/>
  <c r="S32" i="1"/>
  <c r="S29" i="1"/>
  <c r="S120" i="1"/>
  <c r="S65" i="1"/>
  <c r="S49" i="1"/>
  <c r="S129" i="1"/>
  <c r="S41" i="1"/>
  <c r="S78" i="1"/>
  <c r="S107" i="1"/>
  <c r="S53" i="1"/>
  <c r="S36" i="1"/>
  <c r="S46" i="1"/>
  <c r="S51" i="1"/>
  <c r="S79" i="1"/>
  <c r="S83" i="1"/>
  <c r="S63" i="1"/>
  <c r="S98" i="1"/>
  <c r="S138" i="1"/>
  <c r="S48" i="1"/>
  <c r="S40" i="1"/>
  <c r="S121" i="1"/>
  <c r="S69" i="1"/>
  <c r="S91" i="1"/>
  <c r="S10" i="1"/>
  <c r="S101" i="1"/>
  <c r="S37" i="1"/>
  <c r="S130" i="1"/>
  <c r="S72" i="1"/>
  <c r="S24" i="1"/>
  <c r="S109" i="1"/>
  <c r="S136" i="1"/>
  <c r="S25" i="1"/>
  <c r="S106" i="1"/>
  <c r="S146" i="1"/>
  <c r="S108" i="1"/>
  <c r="S139" i="1"/>
  <c r="S90" i="1"/>
  <c r="S147" i="1"/>
  <c r="S85" i="1"/>
  <c r="S12" i="1"/>
  <c r="S148" i="1"/>
  <c r="S3" i="1"/>
  <c r="S134" i="1"/>
  <c r="S124" i="1"/>
  <c r="S77" i="1"/>
  <c r="S135" i="1"/>
  <c r="S47" i="1"/>
  <c r="S84" i="1"/>
  <c r="S35" i="1"/>
  <c r="S60" i="1"/>
  <c r="S21" i="1"/>
  <c r="O140" i="1"/>
  <c r="P140" i="1" s="1"/>
  <c r="Q140" i="1" s="1"/>
  <c r="O66" i="1"/>
  <c r="P66" i="1" s="1"/>
  <c r="Q66" i="1" s="1"/>
  <c r="O11" i="1"/>
  <c r="P11" i="1" s="1"/>
  <c r="Q11" i="1" s="1"/>
  <c r="O42" i="1"/>
  <c r="P42" i="1" s="1"/>
  <c r="Q42" i="1" s="1"/>
  <c r="S42" i="1" s="1"/>
  <c r="O74" i="1"/>
  <c r="P74" i="1" s="1"/>
  <c r="Q74" i="1" s="1"/>
  <c r="O141" i="1"/>
  <c r="P141" i="1" s="1"/>
  <c r="Q141" i="1" s="1"/>
  <c r="O86" i="1"/>
  <c r="P86" i="1" s="1"/>
  <c r="Q86" i="1" s="1"/>
  <c r="O99" i="1"/>
  <c r="P99" i="1" s="1"/>
  <c r="Q99" i="1" s="1"/>
  <c r="S99" i="1" s="1"/>
  <c r="O54" i="1"/>
  <c r="O59" i="1"/>
  <c r="P59" i="1" s="1"/>
  <c r="Q59" i="1" s="1"/>
  <c r="O62" i="1"/>
  <c r="P62" i="1" s="1"/>
  <c r="Q62" i="1" s="1"/>
  <c r="O92" i="1"/>
  <c r="P92" i="1" s="1"/>
  <c r="Q92" i="1" s="1"/>
  <c r="S92" i="1" s="1"/>
  <c r="O50" i="1"/>
  <c r="P50" i="1" s="1"/>
  <c r="Q50" i="1" s="1"/>
  <c r="O115" i="1"/>
  <c r="P115" i="1" s="1"/>
  <c r="Q115" i="1" s="1"/>
  <c r="O32" i="1"/>
  <c r="P32" i="1" s="1"/>
  <c r="Q32" i="1" s="1"/>
  <c r="O38" i="1"/>
  <c r="P38" i="1" s="1"/>
  <c r="Q38" i="1" s="1"/>
  <c r="S38" i="1" s="1"/>
  <c r="O29" i="1"/>
  <c r="P29" i="1" s="1"/>
  <c r="Q29" i="1" s="1"/>
  <c r="O120" i="1"/>
  <c r="P120" i="1" s="1"/>
  <c r="Q120" i="1" s="1"/>
  <c r="O65" i="1"/>
  <c r="P65" i="1" s="1"/>
  <c r="Q65" i="1" s="1"/>
  <c r="O105" i="1"/>
  <c r="P105" i="1" s="1"/>
  <c r="Q105" i="1" s="1"/>
  <c r="S105" i="1" s="1"/>
  <c r="O49" i="1"/>
  <c r="P49" i="1" s="1"/>
  <c r="Q49" i="1" s="1"/>
  <c r="O129" i="1"/>
  <c r="P129" i="1" s="1"/>
  <c r="Q129" i="1" s="1"/>
  <c r="O41" i="1"/>
  <c r="P41" i="1" s="1"/>
  <c r="Q41" i="1" s="1"/>
  <c r="O13" i="1"/>
  <c r="P13" i="1" s="1"/>
  <c r="Q13" i="1" s="1"/>
  <c r="S13" i="1" s="1"/>
  <c r="O78" i="1"/>
  <c r="P78" i="1" s="1"/>
  <c r="Q78" i="1" s="1"/>
  <c r="O107" i="1"/>
  <c r="P107" i="1" s="1"/>
  <c r="Q107" i="1" s="1"/>
  <c r="O53" i="1"/>
  <c r="P53" i="1" s="1"/>
  <c r="Q53" i="1" s="1"/>
  <c r="O31" i="1"/>
  <c r="P31" i="1" s="1"/>
  <c r="Q31" i="1" s="1"/>
  <c r="S31" i="1" s="1"/>
  <c r="O36" i="1"/>
  <c r="P36" i="1" s="1"/>
  <c r="Q36" i="1" s="1"/>
  <c r="O46" i="1"/>
  <c r="P46" i="1" s="1"/>
  <c r="Q46" i="1" s="1"/>
  <c r="O51" i="1"/>
  <c r="P51" i="1" s="1"/>
  <c r="Q51" i="1" s="1"/>
  <c r="O75" i="1"/>
  <c r="P75" i="1" s="1"/>
  <c r="Q75" i="1" s="1"/>
  <c r="S75" i="1" s="1"/>
  <c r="O79" i="1"/>
  <c r="P79" i="1" s="1"/>
  <c r="Q79" i="1" s="1"/>
  <c r="O83" i="1"/>
  <c r="P83" i="1" s="1"/>
  <c r="Q83" i="1" s="1"/>
  <c r="O63" i="1"/>
  <c r="P63" i="1" s="1"/>
  <c r="Q63" i="1" s="1"/>
  <c r="O144" i="1"/>
  <c r="P144" i="1" s="1"/>
  <c r="Q144" i="1" s="1"/>
  <c r="S144" i="1" s="1"/>
  <c r="O98" i="1"/>
  <c r="P98" i="1" s="1"/>
  <c r="Q98" i="1" s="1"/>
  <c r="O30" i="1"/>
  <c r="P30" i="1" s="1"/>
  <c r="Q30" i="1" s="1"/>
  <c r="S30" i="1" s="1"/>
  <c r="O138" i="1"/>
  <c r="P138" i="1" s="1"/>
  <c r="Q138" i="1" s="1"/>
  <c r="O145" i="1"/>
  <c r="P145" i="1" s="1"/>
  <c r="Q145" i="1" s="1"/>
  <c r="S145" i="1" s="1"/>
  <c r="O48" i="1"/>
  <c r="P48" i="1" s="1"/>
  <c r="Q48" i="1" s="1"/>
  <c r="O88" i="1"/>
  <c r="P88" i="1" s="1"/>
  <c r="Q88" i="1" s="1"/>
  <c r="S88" i="1" s="1"/>
  <c r="O40" i="1"/>
  <c r="P40" i="1" s="1"/>
  <c r="Q40" i="1" s="1"/>
  <c r="O55" i="1"/>
  <c r="P55" i="1" s="1"/>
  <c r="Q55" i="1" s="1"/>
  <c r="S55" i="1" s="1"/>
  <c r="O121" i="1"/>
  <c r="P121" i="1" s="1"/>
  <c r="Q121" i="1" s="1"/>
  <c r="O137" i="1"/>
  <c r="P137" i="1" s="1"/>
  <c r="Q137" i="1" s="1"/>
  <c r="S137" i="1" s="1"/>
  <c r="O69" i="1"/>
  <c r="P69" i="1" s="1"/>
  <c r="Q69" i="1" s="1"/>
  <c r="O61" i="1"/>
  <c r="P61" i="1" s="1"/>
  <c r="Q61" i="1" s="1"/>
  <c r="S61" i="1" s="1"/>
  <c r="O91" i="1"/>
  <c r="P91" i="1" s="1"/>
  <c r="Q91" i="1" s="1"/>
  <c r="O93" i="1"/>
  <c r="P93" i="1" s="1"/>
  <c r="Q93" i="1" s="1"/>
  <c r="S93" i="1" s="1"/>
  <c r="O10" i="1"/>
  <c r="P10" i="1" s="1"/>
  <c r="Q10" i="1" s="1"/>
  <c r="O87" i="1"/>
  <c r="P87" i="1" s="1"/>
  <c r="Q87" i="1" s="1"/>
  <c r="S87" i="1" s="1"/>
  <c r="O101" i="1"/>
  <c r="P101" i="1" s="1"/>
  <c r="Q101" i="1" s="1"/>
  <c r="O20" i="1"/>
  <c r="P20" i="1" s="1"/>
  <c r="Q20" i="1" s="1"/>
  <c r="S20" i="1" s="1"/>
  <c r="O37" i="1"/>
  <c r="P37" i="1" s="1"/>
  <c r="Q37" i="1" s="1"/>
  <c r="O45" i="1"/>
  <c r="P45" i="1" s="1"/>
  <c r="Q45" i="1" s="1"/>
  <c r="S45" i="1" s="1"/>
  <c r="O130" i="1"/>
  <c r="P130" i="1" s="1"/>
  <c r="Q130" i="1" s="1"/>
  <c r="O52" i="1"/>
  <c r="P52" i="1" s="1"/>
  <c r="Q52" i="1" s="1"/>
  <c r="S52" i="1" s="1"/>
  <c r="O72" i="1"/>
  <c r="P72" i="1" s="1"/>
  <c r="Q72" i="1" s="1"/>
  <c r="O57" i="1"/>
  <c r="P57" i="1" s="1"/>
  <c r="Q57" i="1" s="1"/>
  <c r="S57" i="1" s="1"/>
  <c r="O24" i="1"/>
  <c r="P24" i="1" s="1"/>
  <c r="Q24" i="1" s="1"/>
  <c r="O80" i="1"/>
  <c r="P80" i="1" s="1"/>
  <c r="Q80" i="1" s="1"/>
  <c r="S80" i="1" s="1"/>
  <c r="O109" i="1"/>
  <c r="P109" i="1" s="1"/>
  <c r="Q109" i="1" s="1"/>
  <c r="O122" i="1"/>
  <c r="P122" i="1" s="1"/>
  <c r="Q122" i="1" s="1"/>
  <c r="S122" i="1" s="1"/>
  <c r="O136" i="1"/>
  <c r="P136" i="1" s="1"/>
  <c r="Q136" i="1" s="1"/>
  <c r="O19" i="1"/>
  <c r="P19" i="1" s="1"/>
  <c r="Q19" i="1" s="1"/>
  <c r="S19" i="1" s="1"/>
  <c r="O25" i="1"/>
  <c r="P25" i="1" s="1"/>
  <c r="Q25" i="1" s="1"/>
  <c r="O119" i="1"/>
  <c r="P119" i="1" s="1"/>
  <c r="Q119" i="1" s="1"/>
  <c r="S119" i="1" s="1"/>
  <c r="O106" i="1"/>
  <c r="P106" i="1" s="1"/>
  <c r="Q106" i="1" s="1"/>
  <c r="O23" i="1"/>
  <c r="P23" i="1" s="1"/>
  <c r="Q23" i="1" s="1"/>
  <c r="S23" i="1" s="1"/>
  <c r="O146" i="1"/>
  <c r="P146" i="1" s="1"/>
  <c r="Q146" i="1" s="1"/>
  <c r="O104" i="1"/>
  <c r="P104" i="1" s="1"/>
  <c r="Q104" i="1" s="1"/>
  <c r="S104" i="1" s="1"/>
  <c r="O108" i="1"/>
  <c r="P108" i="1" s="1"/>
  <c r="Q108" i="1" s="1"/>
  <c r="O18" i="1"/>
  <c r="O139" i="1"/>
  <c r="P139" i="1" s="1"/>
  <c r="Q139" i="1" s="1"/>
  <c r="O17" i="1"/>
  <c r="P17" i="1" s="1"/>
  <c r="Q17" i="1" s="1"/>
  <c r="S17" i="1" s="1"/>
  <c r="O90" i="1"/>
  <c r="P90" i="1" s="1"/>
  <c r="Q90" i="1" s="1"/>
  <c r="O22" i="1"/>
  <c r="P22" i="1" s="1"/>
  <c r="Q22" i="1" s="1"/>
  <c r="S22" i="1" s="1"/>
  <c r="O147" i="1"/>
  <c r="P147" i="1" s="1"/>
  <c r="Q147" i="1" s="1"/>
  <c r="O123" i="1"/>
  <c r="P123" i="1" s="1"/>
  <c r="Q123" i="1" s="1"/>
  <c r="S123" i="1" s="1"/>
  <c r="O85" i="1"/>
  <c r="P85" i="1" s="1"/>
  <c r="Q85" i="1" s="1"/>
  <c r="O15" i="1"/>
  <c r="P15" i="1" s="1"/>
  <c r="Q15" i="1" s="1"/>
  <c r="S15" i="1" s="1"/>
  <c r="O12" i="1"/>
  <c r="P12" i="1" s="1"/>
  <c r="Q12" i="1" s="1"/>
  <c r="O97" i="1"/>
  <c r="P97" i="1" s="1"/>
  <c r="Q97" i="1" s="1"/>
  <c r="S97" i="1" s="1"/>
  <c r="O148" i="1"/>
  <c r="P148" i="1" s="1"/>
  <c r="Q148" i="1" s="1"/>
  <c r="O103" i="1"/>
  <c r="P103" i="1" s="1"/>
  <c r="Q103" i="1" s="1"/>
  <c r="S103" i="1" s="1"/>
  <c r="O4" i="1"/>
  <c r="P4" i="1" s="1"/>
  <c r="Q4" i="1" s="1"/>
  <c r="S4" i="1" s="1"/>
  <c r="O126" i="1"/>
  <c r="P126" i="1" s="1"/>
  <c r="Q126" i="1" s="1"/>
  <c r="S126" i="1" s="1"/>
  <c r="O3" i="1"/>
  <c r="P3" i="1" s="1"/>
  <c r="Q3" i="1" s="1"/>
  <c r="O112" i="1"/>
  <c r="P112" i="1" s="1"/>
  <c r="Q112" i="1" s="1"/>
  <c r="S112" i="1" s="1"/>
  <c r="O9" i="1"/>
  <c r="P9" i="1" s="1"/>
  <c r="Q9" i="1" s="1"/>
  <c r="S9" i="1" s="1"/>
  <c r="O67" i="1"/>
  <c r="P67" i="1" s="1"/>
  <c r="Q67" i="1" s="1"/>
  <c r="S67" i="1" s="1"/>
  <c r="O134" i="1"/>
  <c r="P134" i="1" s="1"/>
  <c r="Q134" i="1" s="1"/>
  <c r="O117" i="1"/>
  <c r="P117" i="1" s="1"/>
  <c r="Q117" i="1" s="1"/>
  <c r="S117" i="1" s="1"/>
  <c r="O142" i="1"/>
  <c r="P142" i="1" s="1"/>
  <c r="Q142" i="1" s="1"/>
  <c r="S142" i="1" s="1"/>
  <c r="O2" i="1"/>
  <c r="P2" i="1" s="1"/>
  <c r="Q2" i="1" s="1"/>
  <c r="S2" i="1" s="1"/>
  <c r="O124" i="1"/>
  <c r="P124" i="1" s="1"/>
  <c r="Q124" i="1" s="1"/>
  <c r="O5" i="1"/>
  <c r="P5" i="1" s="1"/>
  <c r="Q5" i="1" s="1"/>
  <c r="S5" i="1" s="1"/>
  <c r="O116" i="1"/>
  <c r="P116" i="1" s="1"/>
  <c r="Q116" i="1" s="1"/>
  <c r="S116" i="1" s="1"/>
  <c r="O28" i="1"/>
  <c r="P28" i="1" s="1"/>
  <c r="Q28" i="1" s="1"/>
  <c r="S28" i="1" s="1"/>
  <c r="O77" i="1"/>
  <c r="P77" i="1" s="1"/>
  <c r="Q77" i="1" s="1"/>
  <c r="O96" i="1"/>
  <c r="P96" i="1" s="1"/>
  <c r="Q96" i="1" s="1"/>
  <c r="S96" i="1" s="1"/>
  <c r="O76" i="1"/>
  <c r="P76" i="1" s="1"/>
  <c r="Q76" i="1" s="1"/>
  <c r="S76" i="1" s="1"/>
  <c r="O125" i="1"/>
  <c r="P125" i="1" s="1"/>
  <c r="Q125" i="1" s="1"/>
  <c r="S125" i="1" s="1"/>
  <c r="O135" i="1"/>
  <c r="P135" i="1" s="1"/>
  <c r="Q135" i="1" s="1"/>
  <c r="O114" i="1"/>
  <c r="P114" i="1" s="1"/>
  <c r="Q114" i="1" s="1"/>
  <c r="S114" i="1" s="1"/>
  <c r="O39" i="1"/>
  <c r="P39" i="1" s="1"/>
  <c r="Q39" i="1" s="1"/>
  <c r="S39" i="1" s="1"/>
  <c r="O34" i="1"/>
  <c r="P34" i="1" s="1"/>
  <c r="Q34" i="1" s="1"/>
  <c r="S34" i="1" s="1"/>
  <c r="O47" i="1"/>
  <c r="P47" i="1" s="1"/>
  <c r="Q47" i="1" s="1"/>
  <c r="O44" i="1"/>
  <c r="P44" i="1" s="1"/>
  <c r="Q44" i="1" s="1"/>
  <c r="S44" i="1" s="1"/>
  <c r="O89" i="1"/>
  <c r="P89" i="1" s="1"/>
  <c r="Q89" i="1" s="1"/>
  <c r="S89" i="1" s="1"/>
  <c r="O14" i="1"/>
  <c r="P14" i="1" s="1"/>
  <c r="Q14" i="1" s="1"/>
  <c r="S14" i="1" s="1"/>
  <c r="O84" i="1"/>
  <c r="P84" i="1" s="1"/>
  <c r="Q84" i="1" s="1"/>
  <c r="O128" i="1"/>
  <c r="P128" i="1" s="1"/>
  <c r="Q128" i="1" s="1"/>
  <c r="S128" i="1" s="1"/>
  <c r="O7" i="1"/>
  <c r="P7" i="1" s="1"/>
  <c r="Q7" i="1" s="1"/>
  <c r="S7" i="1" s="1"/>
  <c r="O1" i="1"/>
  <c r="P1" i="1" s="1"/>
  <c r="Q1" i="1" s="1"/>
  <c r="S1" i="1" s="1"/>
  <c r="O35" i="1"/>
  <c r="P35" i="1" s="1"/>
  <c r="Q35" i="1" s="1"/>
  <c r="O94" i="1"/>
  <c r="P94" i="1" s="1"/>
  <c r="Q94" i="1" s="1"/>
  <c r="S94" i="1" s="1"/>
  <c r="O118" i="1"/>
  <c r="P118" i="1" s="1"/>
  <c r="Q118" i="1" s="1"/>
  <c r="S118" i="1" s="1"/>
  <c r="O56" i="1"/>
  <c r="P56" i="1" s="1"/>
  <c r="Q56" i="1" s="1"/>
  <c r="S56" i="1" s="1"/>
  <c r="O60" i="1"/>
  <c r="P60" i="1" s="1"/>
  <c r="Q60" i="1" s="1"/>
  <c r="O113" i="1"/>
  <c r="P113" i="1" s="1"/>
  <c r="Q113" i="1" s="1"/>
  <c r="S113" i="1" s="1"/>
  <c r="O58" i="1"/>
  <c r="P58" i="1" s="1"/>
  <c r="Q58" i="1" s="1"/>
  <c r="S58" i="1" s="1"/>
  <c r="O102" i="1"/>
  <c r="P102" i="1" s="1"/>
  <c r="Q102" i="1" s="1"/>
  <c r="S102" i="1" s="1"/>
  <c r="O21" i="1"/>
  <c r="P21" i="1" s="1"/>
  <c r="Q21" i="1" s="1"/>
  <c r="O71" i="1"/>
  <c r="P71" i="1" s="1"/>
  <c r="Q71" i="1" s="1"/>
  <c r="S71" i="1" s="1"/>
  <c r="O82" i="1"/>
  <c r="P82" i="1" s="1"/>
  <c r="Q82" i="1" s="1"/>
  <c r="S82" i="1" s="1"/>
  <c r="O70" i="1"/>
  <c r="P70" i="1" s="1"/>
  <c r="Q70" i="1" s="1"/>
  <c r="S70" i="1" s="1"/>
  <c r="O131" i="1"/>
  <c r="P131" i="1" s="1"/>
  <c r="Q131" i="1" s="1"/>
  <c r="S131" i="1" s="1"/>
  <c r="O73" i="1"/>
  <c r="P73" i="1" s="1"/>
  <c r="Q73" i="1" s="1"/>
  <c r="S73" i="1" s="1"/>
  <c r="O149" i="1"/>
  <c r="P149" i="1" s="1"/>
  <c r="Q149" i="1" s="1"/>
  <c r="S149" i="1" s="1"/>
  <c r="O150" i="1"/>
  <c r="P150" i="1" s="1"/>
  <c r="Q150" i="1" s="1"/>
  <c r="S150" i="1" s="1"/>
  <c r="O132" i="1"/>
  <c r="P132" i="1" s="1"/>
  <c r="Q132" i="1" s="1"/>
  <c r="S132" i="1" s="1"/>
  <c r="O16" i="1"/>
  <c r="P16" i="1" s="1"/>
  <c r="Q16" i="1" s="1"/>
  <c r="S16" i="1" s="1"/>
  <c r="O127" i="1"/>
  <c r="P127" i="1" s="1"/>
  <c r="Q127" i="1" s="1"/>
  <c r="S127" i="1" s="1"/>
  <c r="O81" i="1"/>
  <c r="P81" i="1" s="1"/>
  <c r="Q81" i="1" s="1"/>
  <c r="S81" i="1" s="1"/>
  <c r="P54" i="1"/>
  <c r="Q54" i="1" s="1"/>
  <c r="S54" i="1" s="1"/>
  <c r="P18" i="1"/>
  <c r="Q18" i="1" s="1"/>
  <c r="S18" i="1" s="1"/>
  <c r="O133" i="1"/>
  <c r="P133" i="1" s="1"/>
  <c r="Q133" i="1" s="1"/>
  <c r="S133" i="1" s="1"/>
  <c r="O95" i="1"/>
  <c r="P95" i="1" s="1"/>
  <c r="Q95" i="1" s="1"/>
  <c r="S95" i="1" s="1"/>
  <c r="O100" i="1"/>
  <c r="P100" i="1" s="1"/>
  <c r="Q100" i="1" s="1"/>
  <c r="S100" i="1" s="1"/>
  <c r="O143" i="1"/>
  <c r="P143" i="1" s="1"/>
  <c r="Q143" i="1" s="1"/>
  <c r="S143" i="1" s="1"/>
  <c r="O26" i="1"/>
  <c r="P26" i="1" s="1"/>
  <c r="Q26" i="1" s="1"/>
  <c r="S26" i="1" s="1"/>
  <c r="O27" i="1"/>
  <c r="P27" i="1" s="1"/>
  <c r="Q27" i="1" s="1"/>
  <c r="S27" i="1" s="1"/>
  <c r="O33" i="1"/>
  <c r="P33" i="1" s="1"/>
  <c r="Q33" i="1" s="1"/>
  <c r="S33" i="1" s="1"/>
  <c r="O110" i="1"/>
  <c r="P110" i="1" s="1"/>
  <c r="Q110" i="1" s="1"/>
  <c r="S110" i="1" s="1"/>
  <c r="O68" i="1"/>
  <c r="P68" i="1" s="1"/>
  <c r="Q68" i="1" s="1"/>
  <c r="S68" i="1" s="1"/>
  <c r="O64" i="1"/>
  <c r="P64" i="1" s="1"/>
  <c r="Q64" i="1" s="1"/>
  <c r="S64" i="1" s="1"/>
  <c r="O43" i="1"/>
  <c r="P43" i="1" s="1"/>
  <c r="Q43" i="1" s="1"/>
  <c r="S43" i="1" s="1"/>
  <c r="O111" i="1"/>
  <c r="P111" i="1" s="1"/>
  <c r="Q111" i="1" s="1"/>
  <c r="S111" i="1" s="1"/>
  <c r="O6" i="1"/>
  <c r="P6" i="1" s="1"/>
  <c r="Q6" i="1" s="1"/>
  <c r="S6" i="1" s="1"/>
  <c r="O8" i="1"/>
  <c r="P8" i="1" s="1"/>
  <c r="Q8" i="1" s="1"/>
  <c r="S8" i="1" s="1"/>
  <c r="M133" i="1"/>
  <c r="M95" i="1"/>
  <c r="M100" i="1"/>
  <c r="M143" i="1"/>
  <c r="M26" i="1"/>
  <c r="M27" i="1"/>
  <c r="M33" i="1"/>
  <c r="M110" i="1"/>
  <c r="M68" i="1"/>
  <c r="M64" i="1"/>
  <c r="M43" i="1"/>
  <c r="M111" i="1"/>
  <c r="M6" i="1"/>
  <c r="M140" i="1"/>
  <c r="M66" i="1"/>
  <c r="M11" i="1"/>
  <c r="M42" i="1"/>
  <c r="M74" i="1"/>
  <c r="M141" i="1"/>
  <c r="M86" i="1"/>
  <c r="M99" i="1"/>
  <c r="M54" i="1"/>
  <c r="M59" i="1"/>
  <c r="M62" i="1"/>
  <c r="M92" i="1"/>
  <c r="M50" i="1"/>
  <c r="M115" i="1"/>
  <c r="M32" i="1"/>
  <c r="M38" i="1"/>
  <c r="M29" i="1"/>
  <c r="M120" i="1"/>
  <c r="M65" i="1"/>
  <c r="M105" i="1"/>
  <c r="M49" i="1"/>
  <c r="M129" i="1"/>
  <c r="M41" i="1"/>
  <c r="M13" i="1"/>
  <c r="M78" i="1"/>
  <c r="M107" i="1"/>
  <c r="M53" i="1"/>
  <c r="M31" i="1"/>
  <c r="M36" i="1"/>
  <c r="M46" i="1"/>
  <c r="M51" i="1"/>
  <c r="M75" i="1"/>
  <c r="M79" i="1"/>
  <c r="M83" i="1"/>
  <c r="M63" i="1"/>
  <c r="M144" i="1"/>
  <c r="M98" i="1"/>
  <c r="M30" i="1"/>
  <c r="M138" i="1"/>
  <c r="M145" i="1"/>
  <c r="M48" i="1"/>
  <c r="M88" i="1"/>
  <c r="M40" i="1"/>
  <c r="M55" i="1"/>
  <c r="M121" i="1"/>
  <c r="M137" i="1"/>
  <c r="M69" i="1"/>
  <c r="M61" i="1"/>
  <c r="M91" i="1"/>
  <c r="M93" i="1"/>
  <c r="M10" i="1"/>
  <c r="M87" i="1"/>
  <c r="M101" i="1"/>
  <c r="M20" i="1"/>
  <c r="M37" i="1"/>
  <c r="M45" i="1"/>
  <c r="M130" i="1"/>
  <c r="M52" i="1"/>
  <c r="M72" i="1"/>
  <c r="M57" i="1"/>
  <c r="M24" i="1"/>
  <c r="M80" i="1"/>
  <c r="M109" i="1"/>
  <c r="M122" i="1"/>
  <c r="M136" i="1"/>
  <c r="M19" i="1"/>
  <c r="M25" i="1"/>
  <c r="M119" i="1"/>
  <c r="M106" i="1"/>
  <c r="M23" i="1"/>
  <c r="M146" i="1"/>
  <c r="M104" i="1"/>
  <c r="M108" i="1"/>
  <c r="M18" i="1"/>
  <c r="M139" i="1"/>
  <c r="M17" i="1"/>
  <c r="M90" i="1"/>
  <c r="M22" i="1"/>
  <c r="M147" i="1"/>
  <c r="M123" i="1"/>
  <c r="M85" i="1"/>
  <c r="M15" i="1"/>
  <c r="M12" i="1"/>
  <c r="M97" i="1"/>
  <c r="M148" i="1"/>
  <c r="M103" i="1"/>
  <c r="M4" i="1"/>
  <c r="M126" i="1"/>
  <c r="M3" i="1"/>
  <c r="M112" i="1"/>
  <c r="M9" i="1"/>
  <c r="M67" i="1"/>
  <c r="M134" i="1"/>
  <c r="M117" i="1"/>
  <c r="M142" i="1"/>
  <c r="M2" i="1"/>
  <c r="M124" i="1"/>
  <c r="M5" i="1"/>
  <c r="M116" i="1"/>
  <c r="M28" i="1"/>
  <c r="M77" i="1"/>
  <c r="M96" i="1"/>
  <c r="M76" i="1"/>
  <c r="M125" i="1"/>
  <c r="M135" i="1"/>
  <c r="M114" i="1"/>
  <c r="M39" i="1"/>
  <c r="M34" i="1"/>
  <c r="M47" i="1"/>
  <c r="M44" i="1"/>
  <c r="M89" i="1"/>
  <c r="M14" i="1"/>
  <c r="M84" i="1"/>
  <c r="M128" i="1"/>
  <c r="M7" i="1"/>
  <c r="M1" i="1"/>
  <c r="M35" i="1"/>
  <c r="M94" i="1"/>
  <c r="M118" i="1"/>
  <c r="M56" i="1"/>
  <c r="M60" i="1"/>
  <c r="M113" i="1"/>
  <c r="M58" i="1"/>
  <c r="M102" i="1"/>
  <c r="M21" i="1"/>
  <c r="M71" i="1"/>
  <c r="M82" i="1"/>
  <c r="M70" i="1"/>
  <c r="M131" i="1"/>
  <c r="M73" i="1"/>
  <c r="M149" i="1"/>
  <c r="M150" i="1"/>
  <c r="M132" i="1"/>
  <c r="M16" i="1"/>
  <c r="M127" i="1"/>
  <c r="M81" i="1"/>
  <c r="M8" i="1"/>
  <c r="L133" i="1"/>
  <c r="L95" i="1"/>
  <c r="L100" i="1"/>
  <c r="L143" i="1"/>
  <c r="L26" i="1"/>
  <c r="L27" i="1"/>
  <c r="L33" i="1"/>
  <c r="L110" i="1"/>
  <c r="L68" i="1"/>
  <c r="L64" i="1"/>
  <c r="L43" i="1"/>
  <c r="L111" i="1"/>
  <c r="L6" i="1"/>
  <c r="L140" i="1"/>
  <c r="L66" i="1"/>
  <c r="L11" i="1"/>
  <c r="L42" i="1"/>
  <c r="L74" i="1"/>
  <c r="L141" i="1"/>
  <c r="L86" i="1"/>
  <c r="L99" i="1"/>
  <c r="L54" i="1"/>
  <c r="L59" i="1"/>
  <c r="L62" i="1"/>
  <c r="L92" i="1"/>
  <c r="L50" i="1"/>
  <c r="L115" i="1"/>
  <c r="L32" i="1"/>
  <c r="L38" i="1"/>
  <c r="L29" i="1"/>
  <c r="L120" i="1"/>
  <c r="L65" i="1"/>
  <c r="L105" i="1"/>
  <c r="L49" i="1"/>
  <c r="L129" i="1"/>
  <c r="L41" i="1"/>
  <c r="L13" i="1"/>
  <c r="L78" i="1"/>
  <c r="L107" i="1"/>
  <c r="L53" i="1"/>
  <c r="L31" i="1"/>
  <c r="L36" i="1"/>
  <c r="L46" i="1"/>
  <c r="L51" i="1"/>
  <c r="L75" i="1"/>
  <c r="L79" i="1"/>
  <c r="L83" i="1"/>
  <c r="L63" i="1"/>
  <c r="L144" i="1"/>
  <c r="L98" i="1"/>
  <c r="L30" i="1"/>
  <c r="L138" i="1"/>
  <c r="L145" i="1"/>
  <c r="L48" i="1"/>
  <c r="L88" i="1"/>
  <c r="L40" i="1"/>
  <c r="L55" i="1"/>
  <c r="L121" i="1"/>
  <c r="L137" i="1"/>
  <c r="L69" i="1"/>
  <c r="L61" i="1"/>
  <c r="L91" i="1"/>
  <c r="L93" i="1"/>
  <c r="L10" i="1"/>
  <c r="L87" i="1"/>
  <c r="L101" i="1"/>
  <c r="L20" i="1"/>
  <c r="L37" i="1"/>
  <c r="L45" i="1"/>
  <c r="L130" i="1"/>
  <c r="L52" i="1"/>
  <c r="L72" i="1"/>
  <c r="L57" i="1"/>
  <c r="L24" i="1"/>
  <c r="L80" i="1"/>
  <c r="L109" i="1"/>
  <c r="L122" i="1"/>
  <c r="L136" i="1"/>
  <c r="L19" i="1"/>
  <c r="L25" i="1"/>
  <c r="L119" i="1"/>
  <c r="L106" i="1"/>
  <c r="L23" i="1"/>
  <c r="L146" i="1"/>
  <c r="L104" i="1"/>
  <c r="L108" i="1"/>
  <c r="L18" i="1"/>
  <c r="L139" i="1"/>
  <c r="L17" i="1"/>
  <c r="L90" i="1"/>
  <c r="L22" i="1"/>
  <c r="L147" i="1"/>
  <c r="L123" i="1"/>
  <c r="L85" i="1"/>
  <c r="L15" i="1"/>
  <c r="L12" i="1"/>
  <c r="L97" i="1"/>
  <c r="L148" i="1"/>
  <c r="L103" i="1"/>
  <c r="L4" i="1"/>
  <c r="L126" i="1"/>
  <c r="L3" i="1"/>
  <c r="L112" i="1"/>
  <c r="L9" i="1"/>
  <c r="L67" i="1"/>
  <c r="L134" i="1"/>
  <c r="L117" i="1"/>
  <c r="L142" i="1"/>
  <c r="L2" i="1"/>
  <c r="L124" i="1"/>
  <c r="L5" i="1"/>
  <c r="L116" i="1"/>
  <c r="L28" i="1"/>
  <c r="L77" i="1"/>
  <c r="L96" i="1"/>
  <c r="L76" i="1"/>
  <c r="L125" i="1"/>
  <c r="L135" i="1"/>
  <c r="L114" i="1"/>
  <c r="L39" i="1"/>
  <c r="L34" i="1"/>
  <c r="L47" i="1"/>
  <c r="L44" i="1"/>
  <c r="L89" i="1"/>
  <c r="L14" i="1"/>
  <c r="L84" i="1"/>
  <c r="L128" i="1"/>
  <c r="L7" i="1"/>
  <c r="L1" i="1"/>
  <c r="L35" i="1"/>
  <c r="L94" i="1"/>
  <c r="L118" i="1"/>
  <c r="L56" i="1"/>
  <c r="L60" i="1"/>
  <c r="L113" i="1"/>
  <c r="L58" i="1"/>
  <c r="L102" i="1"/>
  <c r="L21" i="1"/>
  <c r="L71" i="1"/>
  <c r="L82" i="1"/>
  <c r="L70" i="1"/>
  <c r="L131" i="1"/>
  <c r="L73" i="1"/>
  <c r="L149" i="1"/>
  <c r="L150" i="1"/>
  <c r="L132" i="1"/>
  <c r="L16" i="1"/>
  <c r="L127" i="1"/>
  <c r="L81" i="1"/>
  <c r="L8" i="1"/>
  <c r="X5" i="1" l="1"/>
  <c r="X4" i="1"/>
  <c r="X3" i="1"/>
  <c r="X6" i="1" s="1"/>
  <c r="AA2" i="1"/>
  <c r="AA1" i="1"/>
</calcChain>
</file>

<file path=xl/connections.xml><?xml version="1.0" encoding="utf-8"?>
<connections xmlns="http://schemas.openxmlformats.org/spreadsheetml/2006/main">
  <connection id="1" name="pesel" type="6" refreshedVersion="4" background="1" saveData="1">
    <textPr codePage="437" sourceFile="Z:\Users\filip\programming\school\zadaniamaturalne\13-12-17\pesel.txt" delimited="0">
      <textFields count="11">
        <textField/>
        <textField position="1"/>
        <textField position="2"/>
        <textField position="3"/>
        <textField position="4"/>
        <textField position="5"/>
        <textField position="6"/>
        <textField position="7"/>
        <textField position="8"/>
        <textField position="9"/>
        <textField position="10"/>
      </textFields>
    </textPr>
  </connection>
  <connection id="2" name="pesel1" type="6" refreshedVersion="4" background="1" saveData="1">
    <textPr codePage="437" sourceFile="Z:\Users\filip\programming\school\zadaniamaturalne\13-12-17\pesel.txt">
      <textFields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<sst xmlns="http://schemas.openxmlformats.org/spreadsheetml/2006/main" count="11" uniqueCount="11">
  <si>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a)</t>
  </si>
  <si>
    <t>b)</t>
  </si>
  <si>
    <t>c)</t>
  </si>
  <si>
    <t>d)</t>
  </si>
  <si>
    <t>50'</t>
  </si>
  <si>
    <t>60'</t>
  </si>
  <si>
    <t>70'</t>
  </si>
  <si>
    <t>80'</t>
  </si>
  <si>
    <t>90'</t>
  </si>
  <si>
    <t>kolumna S</t>
  </si>
  <si>
    <t>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</si>
</sst>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 Procentowy rozkład liczby osób w poszczególnych przedziałach</a:t>
            </a:r>
            <a:r>
              <a:rPr lang="pl-PL" baseline="0"/>
              <a:t> wiekowych</a:t>
            </a:r>
            <a:endParaRPr lang="pl-PL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explosion val="25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Arkusz1!$W$1:$W$5</c:f>
              <c:strCache>
                <c:ptCount val="5"/>
                <c:pt idx="0">
                  <c:v>50'</c:v>
                </c:pt>
                <c:pt idx="1">
                  <c:v>60'</c:v>
                </c:pt>
                <c:pt idx="2">
                  <c:v>70'</c:v>
                </c:pt>
                <c:pt idx="3">
                  <c:v>80'</c:v>
                </c:pt>
                <c:pt idx="4">
                  <c:v>90'</c:v>
                </c:pt>
              </c:strCache>
            </c:strRef>
          </c:cat>
          <c:val>
            <c:numRef>
              <c:f>Arkusz1!$X$1:$X$5</c:f>
              <c:numCache>
                <c:formatCode>General</c:formatCode>
                <c:ptCount val="5"/>
                <c:pt idx="0">
                  <c:v>22</c:v>
                </c:pt>
                <c:pt idx="1">
                  <c:v>28</c:v>
                </c:pt>
                <c:pt idx="2">
                  <c:v>36</c:v>
                </c:pt>
                <c:pt idx="3">
                  <c:v>58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8</xdr:row>
      <xdr:rowOff>0</xdr:rowOff>
    </xdr:from>
    <xdr:to>
      <xdr:col>27</xdr:col>
      <xdr:colOff>66675</xdr:colOff>
      <xdr:row>22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esel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es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0"/>
  <sheetViews>
    <sheetView tabSelected="1" zoomScaleNormal="100" workbookViewId="0">
      <selection activeCell="X8" sqref="X8"/>
    </sheetView>
  </sheetViews>
  <sheetFormatPr defaultRowHeight="15" x14ac:dyDescent="0.25"/>
  <cols>
    <col min="1" max="11" width="2" bestFit="1" customWidth="1"/>
    <col min="13" max="13" width="9.85546875" bestFit="1" customWidth="1"/>
    <col min="17" max="17" width="9.85546875" customWidth="1"/>
    <col min="18" max="18" width="0.7109375" customWidth="1"/>
    <col min="19" max="19" width="12" bestFit="1" customWidth="1"/>
    <col min="20" max="20" width="9.85546875" bestFit="1" customWidth="1"/>
    <col min="22" max="22" width="9.85546875" bestFit="1" customWidth="1"/>
    <col min="27" max="27" width="11.140625" customWidth="1"/>
  </cols>
  <sheetData>
    <row r="1" spans="1:28" x14ac:dyDescent="0.25">
      <c r="A1">
        <v>8</v>
      </c>
      <c r="B1">
        <v>6</v>
      </c>
      <c r="C1">
        <v>0</v>
      </c>
      <c r="D1">
        <v>6</v>
      </c>
      <c r="E1">
        <v>1</v>
      </c>
      <c r="F1">
        <v>9</v>
      </c>
      <c r="G1">
        <v>9</v>
      </c>
      <c r="H1">
        <v>5</v>
      </c>
      <c r="I1">
        <v>3</v>
      </c>
      <c r="J1">
        <v>2</v>
      </c>
      <c r="K1">
        <v>5</v>
      </c>
      <c r="L1">
        <f>IF(AND(C1=1,D1=2),1,0)</f>
        <v>0</v>
      </c>
      <c r="M1">
        <f>IF(MOD(J1,2)=1,1,0)</f>
        <v>0</v>
      </c>
      <c r="N1">
        <f>A1*10+B1</f>
        <v>86</v>
      </c>
      <c r="O1">
        <f>MOD(A1*1+B1*3+C1*7+D1*9+E1*1+F1*3+G1*7+H1*9+I1*1+J1*3,10)</f>
        <v>5</v>
      </c>
      <c r="P1">
        <f>IF(O1&lt;&gt;0,10-O1,0)</f>
        <v>5</v>
      </c>
      <c r="Q1" t="str">
        <f>IF(P1=K1,"TAK","NIE")</f>
        <v>TAK</v>
      </c>
      <c r="R1">
        <v>50021011352</v>
      </c>
      <c r="S1">
        <f>IF(Q1="TAK",R1,"")</f>
        <v>50021011352</v>
      </c>
      <c r="T1" t="str">
        <f>VLOOKUP(N1,$V$1:$W$5,2,TRUE)</f>
        <v>80'</v>
      </c>
      <c r="V1">
        <v>50</v>
      </c>
      <c r="W1" t="s">
        <v>4</v>
      </c>
      <c r="X1">
        <f>COUNTIF($T$1:$T$150,W1)</f>
        <v>22</v>
      </c>
      <c r="Y1">
        <f>X1/$X$6</f>
        <v>0.14666666666666667</v>
      </c>
      <c r="Z1" t="s">
        <v>0</v>
      </c>
      <c r="AA1">
        <f>SUM(L1:L150)</f>
        <v>20</v>
      </c>
      <c r="AB1">
        <v>1</v>
      </c>
    </row>
    <row r="2" spans="1:28" x14ac:dyDescent="0.25">
      <c r="A2">
        <v>8</v>
      </c>
      <c r="B2">
        <v>8</v>
      </c>
      <c r="C2">
        <v>1</v>
      </c>
      <c r="D2">
        <v>1</v>
      </c>
      <c r="E2">
        <v>1</v>
      </c>
      <c r="F2">
        <v>0</v>
      </c>
      <c r="G2">
        <v>9</v>
      </c>
      <c r="H2">
        <v>4</v>
      </c>
      <c r="I2">
        <v>5</v>
      </c>
      <c r="J2">
        <v>4</v>
      </c>
      <c r="K2">
        <v>5</v>
      </c>
      <c r="L2">
        <f>IF(AND(C2=1,D2=2),1,0)</f>
        <v>0</v>
      </c>
      <c r="M2">
        <f>IF(MOD(J2,2)=1,1,0)</f>
        <v>0</v>
      </c>
      <c r="N2">
        <f t="shared" ref="N2:N65" si="0">A2*10+B2</f>
        <v>88</v>
      </c>
      <c r="O2">
        <f>MOD(A2*1+B2*3+C2*7+D2*9+E2*1+F2*3+G2*7+H2*9+I2*1+J2*3,10)</f>
        <v>5</v>
      </c>
      <c r="P2">
        <f>IF(O2&lt;&gt;0,10-O2,0)</f>
        <v>5</v>
      </c>
      <c r="Q2" t="str">
        <f>IF(P2=K2,"TAK","NIE")</f>
        <v>TAK</v>
      </c>
      <c r="R2">
        <v>50101111305</v>
      </c>
      <c r="S2">
        <f>IF(Q2="TAK",R2,"")</f>
        <v>50101111305</v>
      </c>
      <c r="T2" t="str">
        <f>VLOOKUP(N2,$V$1:$W$5,2,TRUE)</f>
        <v>80'</v>
      </c>
      <c r="V2">
        <v>60</v>
      </c>
      <c r="W2" t="s">
        <v>5</v>
      </c>
      <c r="X2">
        <f t="shared" ref="X2:X5" si="1">COUNTIF($T$1:$T$150,W2)</f>
        <v>28</v>
      </c>
      <c r="Y2">
        <f t="shared" ref="Y2:Y5" si="2">X2/$X$6</f>
        <v>0.18666666666666668</v>
      </c>
      <c r="Z2" t="s">
        <v>1</v>
      </c>
      <c r="AA2">
        <f>SUM(M1:M150)</f>
        <v>76</v>
      </c>
      <c r="AB2">
        <v>3</v>
      </c>
    </row>
    <row r="3" spans="1:28" x14ac:dyDescent="0.25">
      <c r="A3">
        <v>8</v>
      </c>
      <c r="B3">
        <v>4</v>
      </c>
      <c r="C3">
        <v>0</v>
      </c>
      <c r="D3">
        <v>5</v>
      </c>
      <c r="E3">
        <v>1</v>
      </c>
      <c r="F3">
        <v>2</v>
      </c>
      <c r="G3">
        <v>9</v>
      </c>
      <c r="H3">
        <v>4</v>
      </c>
      <c r="I3">
        <v>8</v>
      </c>
      <c r="J3">
        <v>9</v>
      </c>
      <c r="K3">
        <v>4</v>
      </c>
      <c r="L3">
        <f>IF(AND(C3=1,D3=2),1,0)</f>
        <v>0</v>
      </c>
      <c r="M3">
        <f>IF(MOD(J3,2)=1,1,0)</f>
        <v>1</v>
      </c>
      <c r="N3">
        <f t="shared" si="0"/>
        <v>84</v>
      </c>
      <c r="O3">
        <f>MOD(A3*1+B3*3+C3*7+D3*9+E3*1+F3*3+G3*7+H3*9+I3*1+J3*3,10)</f>
        <v>6</v>
      </c>
      <c r="P3">
        <f>IF(O3&lt;&gt;0,10-O3,0)</f>
        <v>4</v>
      </c>
      <c r="Q3" t="str">
        <f>IF(P3=K3,"TAK","NIE")</f>
        <v>TAK</v>
      </c>
      <c r="R3">
        <v>50102636355</v>
      </c>
      <c r="S3">
        <f>IF(Q3="TAK",R3,"")</f>
        <v>50102636355</v>
      </c>
      <c r="T3" t="str">
        <f>VLOOKUP(N3,$V$1:$W$5,2,TRUE)</f>
        <v>80'</v>
      </c>
      <c r="V3">
        <v>70</v>
      </c>
      <c r="W3" t="s">
        <v>6</v>
      </c>
      <c r="X3">
        <f t="shared" si="1"/>
        <v>36</v>
      </c>
      <c r="Y3">
        <f t="shared" si="2"/>
        <v>0.24</v>
      </c>
      <c r="Z3" t="s">
        <v>2</v>
      </c>
      <c r="AA3">
        <f>1900+_xlfn.MODE.MULT(N1:N150)</f>
        <v>1989</v>
      </c>
      <c r="AB3">
        <v>7</v>
      </c>
    </row>
    <row r="4" spans="1:28" x14ac:dyDescent="0.25">
      <c r="A4">
        <v>8</v>
      </c>
      <c r="B4">
        <v>9</v>
      </c>
      <c r="C4">
        <v>0</v>
      </c>
      <c r="D4">
        <v>8</v>
      </c>
      <c r="E4">
        <v>2</v>
      </c>
      <c r="F4">
        <v>1</v>
      </c>
      <c r="G4">
        <v>7</v>
      </c>
      <c r="H4">
        <v>9</v>
      </c>
      <c r="I4">
        <v>8</v>
      </c>
      <c r="J4">
        <v>7</v>
      </c>
      <c r="K4">
        <v>9</v>
      </c>
      <c r="L4">
        <f>IF(AND(C4=1,D4=2),1,0)</f>
        <v>0</v>
      </c>
      <c r="M4">
        <f>IF(MOD(J4,2)=1,1,0)</f>
        <v>1</v>
      </c>
      <c r="N4">
        <f t="shared" si="0"/>
        <v>89</v>
      </c>
      <c r="O4">
        <f>MOD(A4*1+B4*3+C4*7+D4*9+E4*1+F4*3+G4*7+H4*9+I4*1+J4*3,10)</f>
        <v>1</v>
      </c>
      <c r="P4">
        <f>IF(O4&lt;&gt;0,10-O4,0)</f>
        <v>9</v>
      </c>
      <c r="Q4" t="str">
        <f>IF(P4=K4,"TAK","NIE")</f>
        <v>TAK</v>
      </c>
      <c r="R4">
        <v>51011153311</v>
      </c>
      <c r="S4">
        <f>IF(Q4="TAK",R4,"")</f>
        <v>51011153311</v>
      </c>
      <c r="T4" t="str">
        <f>VLOOKUP(N4,$V$1:$W$5,2,TRUE)</f>
        <v>80'</v>
      </c>
      <c r="V4">
        <v>80</v>
      </c>
      <c r="W4" t="s">
        <v>7</v>
      </c>
      <c r="X4">
        <f t="shared" si="1"/>
        <v>58</v>
      </c>
      <c r="Y4">
        <f t="shared" si="2"/>
        <v>0.38666666666666666</v>
      </c>
      <c r="Z4" t="s">
        <v>3</v>
      </c>
      <c r="AA4" t="s">
        <v>9</v>
      </c>
      <c r="AB4">
        <v>9</v>
      </c>
    </row>
    <row r="5" spans="1:28" x14ac:dyDescent="0.25">
      <c r="A5">
        <v>8</v>
      </c>
      <c r="B5">
        <v>9</v>
      </c>
      <c r="C5">
        <v>1</v>
      </c>
      <c r="D5">
        <v>2</v>
      </c>
      <c r="E5">
        <v>0</v>
      </c>
      <c r="F5">
        <v>9</v>
      </c>
      <c r="G5">
        <v>5</v>
      </c>
      <c r="H5">
        <v>2</v>
      </c>
      <c r="I5">
        <v>1</v>
      </c>
      <c r="J5">
        <v>6</v>
      </c>
      <c r="K5">
        <v>1</v>
      </c>
      <c r="L5">
        <f>IF(AND(C5=1,D5=2),1,0)</f>
        <v>1</v>
      </c>
      <c r="M5">
        <f>IF(MOD(J5,2)=1,1,0)</f>
        <v>0</v>
      </c>
      <c r="N5">
        <f t="shared" si="0"/>
        <v>89</v>
      </c>
      <c r="O5">
        <f>MOD(A5*1+B5*3+C5*7+D5*9+E5*1+F5*3+G5*7+H5*9+I5*1+J5*3,10)</f>
        <v>9</v>
      </c>
      <c r="P5">
        <f>IF(O5&lt;&gt;0,10-O5,0)</f>
        <v>1</v>
      </c>
      <c r="Q5" t="str">
        <f>IF(P5=K5,"TAK","NIE")</f>
        <v>TAK</v>
      </c>
      <c r="R5">
        <v>51102573842</v>
      </c>
      <c r="S5">
        <f>IF(Q5="TAK",R5,"")</f>
        <v>51102573842</v>
      </c>
      <c r="T5" t="str">
        <f>VLOOKUP(N5,$V$1:$W$5,2,TRUE)</f>
        <v>80'</v>
      </c>
      <c r="V5">
        <v>90</v>
      </c>
      <c r="W5" t="s">
        <v>8</v>
      </c>
      <c r="X5">
        <f t="shared" si="1"/>
        <v>6</v>
      </c>
      <c r="Y5">
        <f t="shared" si="2"/>
        <v>0.04</v>
      </c>
      <c r="Z5" t="s">
        <v>10</v>
      </c>
      <c r="AB5">
        <v>1</v>
      </c>
    </row>
    <row r="6" spans="1:28" x14ac:dyDescent="0.25">
      <c r="A6">
        <v>5</v>
      </c>
      <c r="B6">
        <v>1</v>
      </c>
      <c r="C6">
        <v>0</v>
      </c>
      <c r="D6">
        <v>1</v>
      </c>
      <c r="E6">
        <v>1</v>
      </c>
      <c r="F6">
        <v>1</v>
      </c>
      <c r="G6">
        <v>5</v>
      </c>
      <c r="H6">
        <v>3</v>
      </c>
      <c r="I6">
        <v>3</v>
      </c>
      <c r="J6">
        <v>1</v>
      </c>
      <c r="K6">
        <v>1</v>
      </c>
      <c r="L6">
        <f>IF(AND(C6=1,D6=2),1,0)</f>
        <v>0</v>
      </c>
      <c r="M6">
        <f>IF(MOD(J6,2)=1,1,0)</f>
        <v>1</v>
      </c>
      <c r="N6">
        <f t="shared" si="0"/>
        <v>51</v>
      </c>
      <c r="O6">
        <f>MOD(A6*1+B6*3+C6*7+D6*9+E6*1+F6*3+G6*7+H6*9+I6*1+J6*3,10)</f>
        <v>9</v>
      </c>
      <c r="P6">
        <f>IF(O6&lt;&gt;0,10-O6,0)</f>
        <v>1</v>
      </c>
      <c r="Q6" t="str">
        <f>IF(P6=K6,"TAK","NIE")</f>
        <v>TAK</v>
      </c>
      <c r="R6">
        <v>52101156863</v>
      </c>
      <c r="S6">
        <f>IF(Q6="TAK",R6,"")</f>
        <v>52101156863</v>
      </c>
      <c r="T6" t="str">
        <f>VLOOKUP(N6,$V$1:$W$5,2,TRUE)</f>
        <v>50'</v>
      </c>
      <c r="X6">
        <f>SUM(X1:X5)</f>
        <v>150</v>
      </c>
      <c r="AB6">
        <v>3</v>
      </c>
    </row>
    <row r="7" spans="1:28" x14ac:dyDescent="0.25">
      <c r="A7">
        <v>8</v>
      </c>
      <c r="B7">
        <v>9</v>
      </c>
      <c r="C7">
        <v>0</v>
      </c>
      <c r="D7">
        <v>2</v>
      </c>
      <c r="E7">
        <v>1</v>
      </c>
      <c r="F7">
        <v>6</v>
      </c>
      <c r="G7">
        <v>9</v>
      </c>
      <c r="H7">
        <v>7</v>
      </c>
      <c r="I7">
        <v>6</v>
      </c>
      <c r="J7">
        <v>3</v>
      </c>
      <c r="K7">
        <v>7</v>
      </c>
      <c r="L7">
        <f>IF(AND(C7=1,D7=2),1,0)</f>
        <v>0</v>
      </c>
      <c r="M7">
        <f>IF(MOD(J7,2)=1,1,0)</f>
        <v>1</v>
      </c>
      <c r="N7">
        <f t="shared" si="0"/>
        <v>89</v>
      </c>
      <c r="O7">
        <f>MOD(A7*1+B7*3+C7*7+D7*9+E7*1+F7*3+G7*7+H7*9+I7*1+J7*3,10)</f>
        <v>3</v>
      </c>
      <c r="P7">
        <f>IF(O7&lt;&gt;0,10-O7,0)</f>
        <v>7</v>
      </c>
      <c r="Q7" t="str">
        <f>IF(P7=K7,"TAK","NIE")</f>
        <v>TAK</v>
      </c>
      <c r="R7">
        <v>52110446139</v>
      </c>
      <c r="S7">
        <f>IF(Q7="TAK",R7,"")</f>
        <v>52110446139</v>
      </c>
      <c r="T7" t="str">
        <f>VLOOKUP(N7,$V$1:$W$5,2,TRUE)</f>
        <v>80'</v>
      </c>
      <c r="AB7">
        <v>7</v>
      </c>
    </row>
    <row r="8" spans="1:28" x14ac:dyDescent="0.25">
      <c r="A8">
        <v>5</v>
      </c>
      <c r="B8">
        <v>3</v>
      </c>
      <c r="C8">
        <v>0</v>
      </c>
      <c r="D8">
        <v>8</v>
      </c>
      <c r="E8">
        <v>2</v>
      </c>
      <c r="F8">
        <v>8</v>
      </c>
      <c r="G8">
        <v>0</v>
      </c>
      <c r="H8">
        <v>6</v>
      </c>
      <c r="I8">
        <v>0</v>
      </c>
      <c r="J8">
        <v>5</v>
      </c>
      <c r="K8">
        <v>9</v>
      </c>
      <c r="L8">
        <f>IF(AND(C8=1,D8=2),1,0)</f>
        <v>0</v>
      </c>
      <c r="M8">
        <f>IF(MOD(J8,2)=1,1,0)</f>
        <v>1</v>
      </c>
      <c r="N8">
        <f t="shared" si="0"/>
        <v>53</v>
      </c>
      <c r="O8">
        <f>MOD(A8*1+B8*3+C8*7+D8*9+E8*1+F8*3+G8*7+H8*9+I8*1+J8*3,10)</f>
        <v>1</v>
      </c>
      <c r="P8">
        <f>IF(O8&lt;&gt;0,10-O8,0)</f>
        <v>9</v>
      </c>
      <c r="Q8" t="str">
        <f>IF(P8=K8,"TAK","NIE")</f>
        <v>TAK</v>
      </c>
      <c r="R8">
        <v>53082806059</v>
      </c>
      <c r="S8">
        <f>IF(Q8="TAK",R8,"")</f>
        <v>53082806059</v>
      </c>
      <c r="T8" t="str">
        <f>VLOOKUP(N8,$V$1:$W$5,2,TRUE)</f>
        <v>50'</v>
      </c>
      <c r="AB8">
        <v>9</v>
      </c>
    </row>
    <row r="9" spans="1:28" x14ac:dyDescent="0.25">
      <c r="A9">
        <v>8</v>
      </c>
      <c r="B9">
        <v>5</v>
      </c>
      <c r="C9">
        <v>0</v>
      </c>
      <c r="D9">
        <v>3</v>
      </c>
      <c r="E9">
        <v>1</v>
      </c>
      <c r="F9">
        <v>0</v>
      </c>
      <c r="G9">
        <v>7</v>
      </c>
      <c r="H9">
        <v>9</v>
      </c>
      <c r="I9">
        <v>4</v>
      </c>
      <c r="J9">
        <v>4</v>
      </c>
      <c r="K9">
        <v>3</v>
      </c>
      <c r="L9">
        <f>IF(AND(C9=1,D9=2),1,0)</f>
        <v>0</v>
      </c>
      <c r="M9">
        <f>IF(MOD(J9,2)=1,1,0)</f>
        <v>0</v>
      </c>
      <c r="N9">
        <f t="shared" si="0"/>
        <v>85</v>
      </c>
      <c r="O9">
        <f>MOD(A9*1+B9*3+C9*7+D9*9+E9*1+F9*3+G9*7+H9*9+I9*1+J9*3,10)</f>
        <v>7</v>
      </c>
      <c r="P9">
        <f>IF(O9&lt;&gt;0,10-O9,0)</f>
        <v>3</v>
      </c>
      <c r="Q9" t="str">
        <f>IF(P9=K9,"TAK","NIE")</f>
        <v>TAK</v>
      </c>
      <c r="R9">
        <v>53122299122</v>
      </c>
      <c r="S9">
        <f>IF(Q9="TAK",R9,"")</f>
        <v>53122299122</v>
      </c>
      <c r="T9" t="str">
        <f>VLOOKUP(N9,$V$1:$W$5,2,TRUE)</f>
        <v>80'</v>
      </c>
      <c r="AB9">
        <v>1</v>
      </c>
    </row>
    <row r="10" spans="1:28" x14ac:dyDescent="0.25">
      <c r="A10">
        <v>7</v>
      </c>
      <c r="B10">
        <v>8</v>
      </c>
      <c r="C10">
        <v>1</v>
      </c>
      <c r="D10">
        <v>2</v>
      </c>
      <c r="E10">
        <v>3</v>
      </c>
      <c r="F10">
        <v>1</v>
      </c>
      <c r="G10">
        <v>8</v>
      </c>
      <c r="H10">
        <v>9</v>
      </c>
      <c r="I10">
        <v>0</v>
      </c>
      <c r="J10">
        <v>1</v>
      </c>
      <c r="K10">
        <v>8</v>
      </c>
      <c r="L10">
        <f>IF(AND(C10=1,D10=2),1,0)</f>
        <v>1</v>
      </c>
      <c r="M10">
        <f>IF(MOD(J10,2)=1,1,0)</f>
        <v>1</v>
      </c>
      <c r="N10">
        <f t="shared" si="0"/>
        <v>78</v>
      </c>
      <c r="O10">
        <f>MOD(A10*1+B10*3+C10*7+D10*9+E10*1+F10*3+G10*7+H10*9+I10*1+J10*3,10)</f>
        <v>2</v>
      </c>
      <c r="P10">
        <f>IF(O10&lt;&gt;0,10-O10,0)</f>
        <v>8</v>
      </c>
      <c r="Q10" t="str">
        <f>IF(P10=K10,"TAK","NIE")</f>
        <v>TAK</v>
      </c>
      <c r="R10">
        <v>55022153432</v>
      </c>
      <c r="S10">
        <f>IF(Q10="TAK",R10,"")</f>
        <v>55022153432</v>
      </c>
      <c r="T10" t="str">
        <f>VLOOKUP(N10,$V$1:$W$5,2,TRUE)</f>
        <v>70'</v>
      </c>
      <c r="AB10">
        <v>3</v>
      </c>
    </row>
    <row r="11" spans="1:28" x14ac:dyDescent="0.25">
      <c r="A11">
        <v>5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1</v>
      </c>
      <c r="I11">
        <v>3</v>
      </c>
      <c r="J11">
        <v>0</v>
      </c>
      <c r="K11">
        <v>5</v>
      </c>
      <c r="L11">
        <f>IF(AND(C11=1,D11=2),1,0)</f>
        <v>0</v>
      </c>
      <c r="M11">
        <f>IF(MOD(J11,2)=1,1,0)</f>
        <v>0</v>
      </c>
      <c r="N11">
        <f t="shared" si="0"/>
        <v>50</v>
      </c>
      <c r="O11">
        <f>MOD(A11*1+B11*3+C11*7+D11*9+E11*1+F11*3+G11*7+H11*9+I11*1+J11*3,10)</f>
        <v>5</v>
      </c>
      <c r="P11">
        <f>IF(O11&lt;&gt;0,10-O11,0)</f>
        <v>5</v>
      </c>
      <c r="Q11" t="str">
        <f>IF(P11=K11,"TAK","NIE")</f>
        <v>TAK</v>
      </c>
      <c r="R11">
        <v>55110906690</v>
      </c>
      <c r="S11">
        <f>IF(Q11="TAK",R11,"")</f>
        <v>55110906690</v>
      </c>
      <c r="T11" t="str">
        <f>VLOOKUP(N11,$V$1:$W$5,2,TRUE)</f>
        <v>50'</v>
      </c>
    </row>
    <row r="12" spans="1:28" x14ac:dyDescent="0.25">
      <c r="A12">
        <v>8</v>
      </c>
      <c r="B12">
        <v>9</v>
      </c>
      <c r="C12">
        <v>0</v>
      </c>
      <c r="D12">
        <v>4</v>
      </c>
      <c r="E12">
        <v>0</v>
      </c>
      <c r="F12">
        <v>2</v>
      </c>
      <c r="G12">
        <v>0</v>
      </c>
      <c r="H12">
        <v>5</v>
      </c>
      <c r="I12">
        <v>4</v>
      </c>
      <c r="J12">
        <v>8</v>
      </c>
      <c r="K12">
        <v>0</v>
      </c>
      <c r="L12">
        <f>IF(AND(C12=1,D12=2),1,0)</f>
        <v>0</v>
      </c>
      <c r="M12">
        <f>IF(MOD(J12,2)=1,1,0)</f>
        <v>0</v>
      </c>
      <c r="N12">
        <f t="shared" si="0"/>
        <v>89</v>
      </c>
      <c r="O12">
        <f>MOD(A12*1+B12*3+C12*7+D12*9+E12*1+F12*3+G12*7+H12*9+I12*1+J12*3,10)</f>
        <v>0</v>
      </c>
      <c r="P12">
        <f>IF(O12&lt;&gt;0,10-O12,0)</f>
        <v>0</v>
      </c>
      <c r="Q12" t="str">
        <f>IF(P12=K12,"TAK","NIE")</f>
        <v>TAK</v>
      </c>
      <c r="R12">
        <v>55123128973</v>
      </c>
      <c r="S12">
        <f>IF(Q12="TAK",R12,"")</f>
        <v>55123128973</v>
      </c>
      <c r="T12" t="str">
        <f>VLOOKUP(N12,$V$1:$W$5,2,TRUE)</f>
        <v>80'</v>
      </c>
    </row>
    <row r="13" spans="1:28" x14ac:dyDescent="0.25">
      <c r="A13">
        <v>6</v>
      </c>
      <c r="B13">
        <v>6</v>
      </c>
      <c r="C13">
        <v>0</v>
      </c>
      <c r="D13">
        <v>6</v>
      </c>
      <c r="E13">
        <v>3</v>
      </c>
      <c r="F13">
        <v>0</v>
      </c>
      <c r="G13">
        <v>1</v>
      </c>
      <c r="H13">
        <v>4</v>
      </c>
      <c r="I13">
        <v>6</v>
      </c>
      <c r="J13">
        <v>3</v>
      </c>
      <c r="K13">
        <v>1</v>
      </c>
      <c r="L13">
        <f>IF(AND(C13=1,D13=2),1,0)</f>
        <v>0</v>
      </c>
      <c r="M13">
        <f>IF(MOD(J13,2)=1,1,0)</f>
        <v>1</v>
      </c>
      <c r="N13">
        <f t="shared" si="0"/>
        <v>66</v>
      </c>
      <c r="O13">
        <f>MOD(A13*1+B13*3+C13*7+D13*9+E13*1+F13*3+G13*7+H13*9+I13*1+J13*3,10)</f>
        <v>9</v>
      </c>
      <c r="P13">
        <f>IF(O13&lt;&gt;0,10-O13,0)</f>
        <v>1</v>
      </c>
      <c r="Q13" t="str">
        <f>IF(P13=K13,"TAK","NIE")</f>
        <v>TAK</v>
      </c>
      <c r="R13">
        <v>56111161549</v>
      </c>
      <c r="S13">
        <f>IF(Q13="TAK",R13,"")</f>
        <v>56111161549</v>
      </c>
      <c r="T13" t="str">
        <f>VLOOKUP(N13,$V$1:$W$5,2,TRUE)</f>
        <v>60'</v>
      </c>
    </row>
    <row r="14" spans="1:28" x14ac:dyDescent="0.25">
      <c r="A14">
        <v>8</v>
      </c>
      <c r="B14">
        <v>9</v>
      </c>
      <c r="C14">
        <v>1</v>
      </c>
      <c r="D14">
        <v>0</v>
      </c>
      <c r="E14">
        <v>2</v>
      </c>
      <c r="F14">
        <v>5</v>
      </c>
      <c r="G14">
        <v>8</v>
      </c>
      <c r="H14">
        <v>8</v>
      </c>
      <c r="I14">
        <v>1</v>
      </c>
      <c r="J14">
        <v>7</v>
      </c>
      <c r="K14">
        <v>1</v>
      </c>
      <c r="L14">
        <f>IF(AND(C14=1,D14=2),1,0)</f>
        <v>0</v>
      </c>
      <c r="M14">
        <f>IF(MOD(J14,2)=1,1,0)</f>
        <v>1</v>
      </c>
      <c r="N14">
        <f t="shared" si="0"/>
        <v>89</v>
      </c>
      <c r="O14">
        <f>MOD(A14*1+B14*3+C14*7+D14*9+E14*1+F14*3+G14*7+H14*9+I14*1+J14*3,10)</f>
        <v>9</v>
      </c>
      <c r="P14">
        <f>IF(O14&lt;&gt;0,10-O14,0)</f>
        <v>1</v>
      </c>
      <c r="Q14" t="str">
        <f>IF(P14=K14,"TAK","NIE")</f>
        <v>TAK</v>
      </c>
      <c r="R14">
        <v>57073163051</v>
      </c>
      <c r="S14">
        <f>IF(Q14="TAK",R14,"")</f>
        <v>57073163051</v>
      </c>
      <c r="T14" t="str">
        <f>VLOOKUP(N14,$V$1:$W$5,2,TRUE)</f>
        <v>80'</v>
      </c>
    </row>
    <row r="15" spans="1:28" x14ac:dyDescent="0.25">
      <c r="A15">
        <v>8</v>
      </c>
      <c r="B15">
        <v>9</v>
      </c>
      <c r="C15">
        <v>0</v>
      </c>
      <c r="D15">
        <v>2</v>
      </c>
      <c r="E15">
        <v>1</v>
      </c>
      <c r="F15">
        <v>4</v>
      </c>
      <c r="G15">
        <v>6</v>
      </c>
      <c r="H15">
        <v>8</v>
      </c>
      <c r="I15">
        <v>4</v>
      </c>
      <c r="J15">
        <v>1</v>
      </c>
      <c r="K15">
        <v>3</v>
      </c>
      <c r="L15">
        <f>IF(AND(C15=1,D15=2),1,0)</f>
        <v>0</v>
      </c>
      <c r="M15">
        <f>IF(MOD(J15,2)=1,1,0)</f>
        <v>1</v>
      </c>
      <c r="N15">
        <f t="shared" si="0"/>
        <v>89</v>
      </c>
      <c r="O15">
        <f>MOD(A15*1+B15*3+C15*7+D15*9+E15*1+F15*3+G15*7+H15*9+I15*1+J15*3,10)</f>
        <v>7</v>
      </c>
      <c r="P15">
        <f>IF(O15&lt;&gt;0,10-O15,0)</f>
        <v>3</v>
      </c>
      <c r="Q15" t="str">
        <f>IF(P15=K15,"TAK","NIE")</f>
        <v>TAK</v>
      </c>
      <c r="R15">
        <v>57102202414</v>
      </c>
      <c r="S15">
        <f>IF(Q15="TAK",R15,"")</f>
        <v>57102202414</v>
      </c>
      <c r="T15" t="str">
        <f>VLOOKUP(N15,$V$1:$W$5,2,TRUE)</f>
        <v>80'</v>
      </c>
    </row>
    <row r="16" spans="1:28" x14ac:dyDescent="0.25">
      <c r="A16">
        <v>9</v>
      </c>
      <c r="B16">
        <v>0</v>
      </c>
      <c r="C16">
        <v>0</v>
      </c>
      <c r="D16">
        <v>5</v>
      </c>
      <c r="E16">
        <v>3</v>
      </c>
      <c r="F16">
        <v>1</v>
      </c>
      <c r="G16">
        <v>2</v>
      </c>
      <c r="H16">
        <v>0</v>
      </c>
      <c r="I16">
        <v>1</v>
      </c>
      <c r="J16">
        <v>3</v>
      </c>
      <c r="K16">
        <v>6</v>
      </c>
      <c r="L16">
        <f>IF(AND(C16=1,D16=2),1,0)</f>
        <v>0</v>
      </c>
      <c r="M16">
        <f>IF(MOD(J16,2)=1,1,0)</f>
        <v>1</v>
      </c>
      <c r="N16">
        <f t="shared" si="0"/>
        <v>90</v>
      </c>
      <c r="O16">
        <f>MOD(A16*1+B16*3+C16*7+D16*9+E16*1+F16*3+G16*7+H16*9+I16*1+J16*3,10)</f>
        <v>4</v>
      </c>
      <c r="P16">
        <f>IF(O16&lt;&gt;0,10-O16,0)</f>
        <v>6</v>
      </c>
      <c r="Q16" t="str">
        <f>IF(P16=K16,"TAK","NIE")</f>
        <v>TAK</v>
      </c>
      <c r="R16">
        <v>58122188027</v>
      </c>
      <c r="S16">
        <f>IF(Q16="TAK",R16,"")</f>
        <v>58122188027</v>
      </c>
      <c r="T16" t="str">
        <f>VLOOKUP(N16,$V$1:$W$5,2,TRUE)</f>
        <v>90'</v>
      </c>
    </row>
    <row r="17" spans="1:20" x14ac:dyDescent="0.25">
      <c r="A17">
        <v>8</v>
      </c>
      <c r="B17">
        <v>9</v>
      </c>
      <c r="C17">
        <v>0</v>
      </c>
      <c r="D17">
        <v>1</v>
      </c>
      <c r="E17">
        <v>1</v>
      </c>
      <c r="F17">
        <v>1</v>
      </c>
      <c r="G17">
        <v>2</v>
      </c>
      <c r="H17">
        <v>9</v>
      </c>
      <c r="I17">
        <v>7</v>
      </c>
      <c r="J17">
        <v>0</v>
      </c>
      <c r="K17">
        <v>0</v>
      </c>
      <c r="L17">
        <f>IF(AND(C17=1,D17=2),1,0)</f>
        <v>0</v>
      </c>
      <c r="M17">
        <f>IF(MOD(J17,2)=1,1,0)</f>
        <v>0</v>
      </c>
      <c r="N17">
        <f t="shared" si="0"/>
        <v>89</v>
      </c>
      <c r="O17">
        <f>MOD(A17*1+B17*3+C17*7+D17*9+E17*1+F17*3+G17*7+H17*9+I17*1+J17*3,10)</f>
        <v>0</v>
      </c>
      <c r="P17">
        <f>IF(O17&lt;&gt;0,10-O17,0)</f>
        <v>0</v>
      </c>
      <c r="Q17" t="str">
        <f>IF(P17=K17,"TAK","NIE")</f>
        <v>TAK</v>
      </c>
      <c r="R17">
        <v>59031152059</v>
      </c>
      <c r="S17">
        <f>IF(Q17="TAK",R17,"")</f>
        <v>59031152059</v>
      </c>
      <c r="T17" t="str">
        <f>VLOOKUP(N17,$V$1:$W$5,2,TRUE)</f>
        <v>80'</v>
      </c>
    </row>
    <row r="18" spans="1:20" x14ac:dyDescent="0.25">
      <c r="A18">
        <v>8</v>
      </c>
      <c r="B18">
        <v>5</v>
      </c>
      <c r="C18">
        <v>1</v>
      </c>
      <c r="D18">
        <v>1</v>
      </c>
      <c r="E18">
        <v>1</v>
      </c>
      <c r="F18">
        <v>7</v>
      </c>
      <c r="G18">
        <v>7</v>
      </c>
      <c r="H18">
        <v>9</v>
      </c>
      <c r="I18">
        <v>2</v>
      </c>
      <c r="J18">
        <v>8</v>
      </c>
      <c r="K18">
        <v>3</v>
      </c>
      <c r="L18">
        <f>IF(AND(C18=1,D18=2),1,0)</f>
        <v>0</v>
      </c>
      <c r="M18">
        <f>IF(MOD(J18,2)=1,1,0)</f>
        <v>0</v>
      </c>
      <c r="N18">
        <f t="shared" si="0"/>
        <v>85</v>
      </c>
      <c r="O18">
        <f>MOD(A18*1+B18*3+C18*7+D18*9+E18*1+F18*3+G18*7+H18*9+I18*1+J18*3,10)</f>
        <v>7</v>
      </c>
      <c r="P18">
        <f>IF(O18&lt;&gt;0,10-O18,0)</f>
        <v>3</v>
      </c>
      <c r="Q18" t="str">
        <f>IF(P18=K18,"TAK","NIE")</f>
        <v>TAK</v>
      </c>
      <c r="R18">
        <v>59042989686</v>
      </c>
      <c r="S18">
        <f>IF(Q18="TAK",R18,"")</f>
        <v>59042989686</v>
      </c>
      <c r="T18" t="str">
        <f>VLOOKUP(N18,$V$1:$W$5,2,TRUE)</f>
        <v>80'</v>
      </c>
    </row>
    <row r="19" spans="1:20" x14ac:dyDescent="0.25">
      <c r="A19">
        <v>7</v>
      </c>
      <c r="B19">
        <v>3</v>
      </c>
      <c r="C19">
        <v>0</v>
      </c>
      <c r="D19">
        <v>1</v>
      </c>
      <c r="E19">
        <v>0</v>
      </c>
      <c r="F19">
        <v>3</v>
      </c>
      <c r="G19">
        <v>9</v>
      </c>
      <c r="H19">
        <v>9</v>
      </c>
      <c r="I19">
        <v>5</v>
      </c>
      <c r="J19">
        <v>7</v>
      </c>
      <c r="K19">
        <v>6</v>
      </c>
      <c r="L19">
        <f>IF(AND(C19=1,D19=2),1,0)</f>
        <v>0</v>
      </c>
      <c r="M19">
        <f>IF(MOD(J19,2)=1,1,0)</f>
        <v>1</v>
      </c>
      <c r="N19">
        <f t="shared" si="0"/>
        <v>73</v>
      </c>
      <c r="O19">
        <f>MOD(A19*1+B19*3+C19*7+D19*9+E19*1+F19*3+G19*7+H19*9+I19*1+J19*3,10)</f>
        <v>4</v>
      </c>
      <c r="P19">
        <f>IF(O19&lt;&gt;0,10-O19,0)</f>
        <v>6</v>
      </c>
      <c r="Q19" t="str">
        <f>IF(P19=K19,"TAK","NIE")</f>
        <v>TAK</v>
      </c>
      <c r="R19">
        <v>59083036077</v>
      </c>
      <c r="S19">
        <f>IF(Q19="TAK",R19,"")</f>
        <v>59083036077</v>
      </c>
      <c r="T19" t="str">
        <f>VLOOKUP(N19,$V$1:$W$5,2,TRUE)</f>
        <v>70'</v>
      </c>
    </row>
    <row r="20" spans="1:20" x14ac:dyDescent="0.25">
      <c r="A20">
        <v>7</v>
      </c>
      <c r="B20">
        <v>1</v>
      </c>
      <c r="C20">
        <v>1</v>
      </c>
      <c r="D20">
        <v>1</v>
      </c>
      <c r="E20">
        <v>2</v>
      </c>
      <c r="F20">
        <v>6</v>
      </c>
      <c r="G20">
        <v>7</v>
      </c>
      <c r="H20">
        <v>7</v>
      </c>
      <c r="I20">
        <v>5</v>
      </c>
      <c r="J20">
        <v>1</v>
      </c>
      <c r="K20">
        <v>4</v>
      </c>
      <c r="L20">
        <f>IF(AND(C20=1,D20=2),1,0)</f>
        <v>0</v>
      </c>
      <c r="M20">
        <f>IF(MOD(J20,2)=1,1,0)</f>
        <v>1</v>
      </c>
      <c r="N20">
        <f t="shared" si="0"/>
        <v>71</v>
      </c>
      <c r="O20">
        <f>MOD(A20*1+B20*3+C20*7+D20*9+E20*1+F20*3+G20*7+H20*9+I20*1+J20*3,10)</f>
        <v>6</v>
      </c>
      <c r="P20">
        <f>IF(O20&lt;&gt;0,10-O20,0)</f>
        <v>4</v>
      </c>
      <c r="Q20" t="str">
        <f>IF(P20=K20,"TAK","NIE")</f>
        <v>TAK</v>
      </c>
      <c r="R20">
        <v>59110570565</v>
      </c>
      <c r="S20">
        <f>IF(Q20="TAK",R20,"")</f>
        <v>59110570565</v>
      </c>
      <c r="T20" t="str">
        <f>VLOOKUP(N20,$V$1:$W$5,2,TRUE)</f>
        <v>70'</v>
      </c>
    </row>
    <row r="21" spans="1:20" x14ac:dyDescent="0.25">
      <c r="A21">
        <v>8</v>
      </c>
      <c r="B21">
        <v>9</v>
      </c>
      <c r="C21">
        <v>0</v>
      </c>
      <c r="D21">
        <v>1</v>
      </c>
      <c r="E21">
        <v>2</v>
      </c>
      <c r="F21">
        <v>6</v>
      </c>
      <c r="G21">
        <v>3</v>
      </c>
      <c r="H21">
        <v>0</v>
      </c>
      <c r="I21">
        <v>3</v>
      </c>
      <c r="J21">
        <v>5</v>
      </c>
      <c r="K21">
        <v>7</v>
      </c>
      <c r="L21">
        <f>IF(AND(C21=1,D21=2),1,0)</f>
        <v>0</v>
      </c>
      <c r="M21">
        <f>IF(MOD(J21,2)=1,1,0)</f>
        <v>1</v>
      </c>
      <c r="N21">
        <f t="shared" si="0"/>
        <v>89</v>
      </c>
      <c r="O21">
        <f>MOD(A21*1+B21*3+C21*7+D21*9+E21*1+F21*3+G21*7+H21*9+I21*1+J21*3,10)</f>
        <v>3</v>
      </c>
      <c r="P21">
        <f>IF(O21&lt;&gt;0,10-O21,0)</f>
        <v>7</v>
      </c>
      <c r="Q21" t="str">
        <f>IF(P21=K21,"TAK","NIE")</f>
        <v>TAK</v>
      </c>
      <c r="R21">
        <v>60061144469</v>
      </c>
      <c r="S21">
        <f>IF(Q21="TAK",R21,"")</f>
        <v>60061144469</v>
      </c>
      <c r="T21" t="str">
        <f>VLOOKUP(N21,$V$1:$W$5,2,TRUE)</f>
        <v>80'</v>
      </c>
    </row>
    <row r="22" spans="1:20" x14ac:dyDescent="0.25">
      <c r="A22">
        <v>8</v>
      </c>
      <c r="B22">
        <v>9</v>
      </c>
      <c r="C22">
        <v>0</v>
      </c>
      <c r="D22">
        <v>1</v>
      </c>
      <c r="E22">
        <v>0</v>
      </c>
      <c r="F22">
        <v>7</v>
      </c>
      <c r="G22">
        <v>3</v>
      </c>
      <c r="H22">
        <v>7</v>
      </c>
      <c r="I22">
        <v>7</v>
      </c>
      <c r="J22">
        <v>0</v>
      </c>
      <c r="K22">
        <v>4</v>
      </c>
      <c r="L22">
        <f>IF(AND(C22=1,D22=2),1,0)</f>
        <v>0</v>
      </c>
      <c r="M22">
        <f>IF(MOD(J22,2)=1,1,0)</f>
        <v>0</v>
      </c>
      <c r="N22">
        <f t="shared" si="0"/>
        <v>89</v>
      </c>
      <c r="O22">
        <f>MOD(A22*1+B22*3+C22*7+D22*9+E22*1+F22*3+G22*7+H22*9+I22*1+J22*3,10)</f>
        <v>6</v>
      </c>
      <c r="P22">
        <f>IF(O22&lt;&gt;0,10-O22,0)</f>
        <v>4</v>
      </c>
      <c r="Q22" t="str">
        <f>IF(P22=K22,"TAK","NIE")</f>
        <v>TAK</v>
      </c>
      <c r="R22">
        <v>60102890107</v>
      </c>
      <c r="S22">
        <f>IF(Q22="TAK",R22,"")</f>
        <v>60102890107</v>
      </c>
      <c r="T22" t="str">
        <f>VLOOKUP(N22,$V$1:$W$5,2,TRUE)</f>
        <v>80'</v>
      </c>
    </row>
    <row r="23" spans="1:20" x14ac:dyDescent="0.25">
      <c r="A23">
        <v>7</v>
      </c>
      <c r="B23">
        <v>6</v>
      </c>
      <c r="C23">
        <v>1</v>
      </c>
      <c r="D23">
        <v>2</v>
      </c>
      <c r="E23">
        <v>2</v>
      </c>
      <c r="F23">
        <v>7</v>
      </c>
      <c r="G23">
        <v>5</v>
      </c>
      <c r="H23">
        <v>2</v>
      </c>
      <c r="I23">
        <v>0</v>
      </c>
      <c r="J23">
        <v>2</v>
      </c>
      <c r="K23">
        <v>8</v>
      </c>
      <c r="L23">
        <f>IF(AND(C23=1,D23=2),1,0)</f>
        <v>1</v>
      </c>
      <c r="M23">
        <f>IF(MOD(J23,2)=1,1,0)</f>
        <v>0</v>
      </c>
      <c r="N23">
        <f t="shared" si="0"/>
        <v>76</v>
      </c>
      <c r="O23">
        <f>MOD(A23*1+B23*3+C23*7+D23*9+E23*1+F23*3+G23*7+H23*9+I23*1+J23*3,10)</f>
        <v>2</v>
      </c>
      <c r="P23">
        <f>IF(O23&lt;&gt;0,10-O23,0)</f>
        <v>8</v>
      </c>
      <c r="Q23" t="str">
        <f>IF(P23=K23,"TAK","NIE")</f>
        <v>TAK</v>
      </c>
      <c r="R23">
        <v>61032479116</v>
      </c>
      <c r="S23">
        <f>IF(Q23="TAK",R23,"")</f>
        <v>61032479116</v>
      </c>
      <c r="T23" t="str">
        <f>VLOOKUP(N23,$V$1:$W$5,2,TRUE)</f>
        <v>70'</v>
      </c>
    </row>
    <row r="24" spans="1:20" x14ac:dyDescent="0.25">
      <c r="A24">
        <v>7</v>
      </c>
      <c r="B24">
        <v>5</v>
      </c>
      <c r="C24">
        <v>1</v>
      </c>
      <c r="D24">
        <v>1</v>
      </c>
      <c r="E24">
        <v>3</v>
      </c>
      <c r="F24">
        <v>1</v>
      </c>
      <c r="G24">
        <v>6</v>
      </c>
      <c r="H24">
        <v>2</v>
      </c>
      <c r="I24">
        <v>7</v>
      </c>
      <c r="J24">
        <v>4</v>
      </c>
      <c r="K24">
        <v>7</v>
      </c>
      <c r="L24">
        <f>IF(AND(C24=1,D24=2),1,0)</f>
        <v>0</v>
      </c>
      <c r="M24">
        <f>IF(MOD(J24,2)=1,1,0)</f>
        <v>0</v>
      </c>
      <c r="N24">
        <f t="shared" si="0"/>
        <v>75</v>
      </c>
      <c r="O24">
        <f>MOD(A24*1+B24*3+C24*7+D24*9+E24*1+F24*3+G24*7+H24*9+I24*1+J24*3,10)</f>
        <v>3</v>
      </c>
      <c r="P24">
        <f>IF(O24&lt;&gt;0,10-O24,0)</f>
        <v>7</v>
      </c>
      <c r="Q24" t="str">
        <f>IF(P24=K24,"TAK","NIE")</f>
        <v>TAK</v>
      </c>
      <c r="R24">
        <v>61100157652</v>
      </c>
      <c r="S24">
        <f>IF(Q24="TAK",R24,"")</f>
        <v>61100157652</v>
      </c>
      <c r="T24" t="str">
        <f>VLOOKUP(N24,$V$1:$W$5,2,TRUE)</f>
        <v>70'</v>
      </c>
    </row>
    <row r="25" spans="1:20" x14ac:dyDescent="0.25">
      <c r="A25">
        <v>7</v>
      </c>
      <c r="B25">
        <v>6</v>
      </c>
      <c r="C25">
        <v>0</v>
      </c>
      <c r="D25">
        <v>4</v>
      </c>
      <c r="E25">
        <v>3</v>
      </c>
      <c r="F25">
        <v>1</v>
      </c>
      <c r="G25">
        <v>6</v>
      </c>
      <c r="H25">
        <v>9</v>
      </c>
      <c r="I25">
        <v>9</v>
      </c>
      <c r="J25">
        <v>4</v>
      </c>
      <c r="K25">
        <v>9</v>
      </c>
      <c r="L25">
        <f>IF(AND(C25=1,D25=2),1,0)</f>
        <v>0</v>
      </c>
      <c r="M25">
        <f>IF(MOD(J25,2)=1,1,0)</f>
        <v>0</v>
      </c>
      <c r="N25">
        <f t="shared" si="0"/>
        <v>76</v>
      </c>
      <c r="O25">
        <f>MOD(A25*1+B25*3+C25*7+D25*9+E25*1+F25*3+G25*7+H25*9+I25*1+J25*3,10)</f>
        <v>1</v>
      </c>
      <c r="P25">
        <f>IF(O25&lt;&gt;0,10-O25,0)</f>
        <v>9</v>
      </c>
      <c r="Q25" t="str">
        <f>IF(P25=K25,"TAK","NIE")</f>
        <v>TAK</v>
      </c>
      <c r="R25">
        <v>61121020469</v>
      </c>
      <c r="S25">
        <f>IF(Q25="TAK",R25,"")</f>
        <v>61121020469</v>
      </c>
      <c r="T25" t="str">
        <f>VLOOKUP(N25,$V$1:$W$5,2,TRUE)</f>
        <v>70'</v>
      </c>
    </row>
    <row r="26" spans="1:20" x14ac:dyDescent="0.25">
      <c r="A26">
        <v>5</v>
      </c>
      <c r="B26">
        <v>5</v>
      </c>
      <c r="C26">
        <v>0</v>
      </c>
      <c r="D26">
        <v>2</v>
      </c>
      <c r="E26">
        <v>2</v>
      </c>
      <c r="F26">
        <v>1</v>
      </c>
      <c r="G26">
        <v>5</v>
      </c>
      <c r="H26">
        <v>3</v>
      </c>
      <c r="I26">
        <v>4</v>
      </c>
      <c r="J26">
        <v>3</v>
      </c>
      <c r="K26">
        <v>2</v>
      </c>
      <c r="L26">
        <f>IF(AND(C26=1,D26=2),1,0)</f>
        <v>0</v>
      </c>
      <c r="M26">
        <f>IF(MOD(J26,2)=1,1,0)</f>
        <v>1</v>
      </c>
      <c r="N26">
        <f t="shared" si="0"/>
        <v>55</v>
      </c>
      <c r="O26">
        <f>MOD(A26*1+B26*3+C26*7+D26*9+E26*1+F26*3+G26*7+H26*9+I26*1+J26*3,10)</f>
        <v>8</v>
      </c>
      <c r="P26">
        <f>IF(O26&lt;&gt;0,10-O26,0)</f>
        <v>2</v>
      </c>
      <c r="Q26" t="str">
        <f>IF(P26=K26,"TAK","NIE")</f>
        <v>TAK</v>
      </c>
      <c r="R26">
        <v>62033089803</v>
      </c>
      <c r="S26">
        <f>IF(Q26="TAK",R26,"")</f>
        <v>62033089803</v>
      </c>
      <c r="T26" t="str">
        <f>VLOOKUP(N26,$V$1:$W$5,2,TRUE)</f>
        <v>50'</v>
      </c>
    </row>
    <row r="27" spans="1:20" x14ac:dyDescent="0.25">
      <c r="A27">
        <v>5</v>
      </c>
      <c r="B27">
        <v>9</v>
      </c>
      <c r="C27">
        <v>1</v>
      </c>
      <c r="D27">
        <v>1</v>
      </c>
      <c r="E27">
        <v>0</v>
      </c>
      <c r="F27">
        <v>5</v>
      </c>
      <c r="G27">
        <v>7</v>
      </c>
      <c r="H27">
        <v>0</v>
      </c>
      <c r="I27">
        <v>5</v>
      </c>
      <c r="J27">
        <v>6</v>
      </c>
      <c r="K27">
        <v>5</v>
      </c>
      <c r="L27">
        <f>IF(AND(C27=1,D27=2),1,0)</f>
        <v>0</v>
      </c>
      <c r="M27">
        <f>IF(MOD(J27,2)=1,1,0)</f>
        <v>0</v>
      </c>
      <c r="N27">
        <f t="shared" si="0"/>
        <v>59</v>
      </c>
      <c r="O27">
        <f>MOD(A27*1+B27*3+C27*7+D27*9+E27*1+F27*3+G27*7+H27*9+I27*1+J27*3,10)</f>
        <v>5</v>
      </c>
      <c r="P27">
        <f>IF(O27&lt;&gt;0,10-O27,0)</f>
        <v>5</v>
      </c>
      <c r="Q27" t="str">
        <f>IF(P27=K27,"TAK","NIE")</f>
        <v>TAK</v>
      </c>
      <c r="R27">
        <v>62092569090</v>
      </c>
      <c r="S27">
        <f>IF(Q27="TAK",R27,"")</f>
        <v>62092569090</v>
      </c>
      <c r="T27" t="str">
        <f>VLOOKUP(N27,$V$1:$W$5,2,TRUE)</f>
        <v>50'</v>
      </c>
    </row>
    <row r="28" spans="1:20" x14ac:dyDescent="0.25">
      <c r="A28">
        <v>8</v>
      </c>
      <c r="B28">
        <v>8</v>
      </c>
      <c r="C28">
        <v>0</v>
      </c>
      <c r="D28">
        <v>8</v>
      </c>
      <c r="E28">
        <v>0</v>
      </c>
      <c r="F28">
        <v>4</v>
      </c>
      <c r="G28">
        <v>1</v>
      </c>
      <c r="H28">
        <v>6</v>
      </c>
      <c r="I28">
        <v>2</v>
      </c>
      <c r="J28">
        <v>5</v>
      </c>
      <c r="K28">
        <v>6</v>
      </c>
      <c r="L28">
        <f>IF(AND(C28=1,D28=2),1,0)</f>
        <v>0</v>
      </c>
      <c r="M28">
        <f>IF(MOD(J28,2)=1,1,0)</f>
        <v>1</v>
      </c>
      <c r="N28">
        <f t="shared" si="0"/>
        <v>88</v>
      </c>
      <c r="O28">
        <f>MOD(A28*1+B28*3+C28*7+D28*9+E28*1+F28*3+G28*7+H28*9+I28*1+J28*3,10)</f>
        <v>4</v>
      </c>
      <c r="P28">
        <f>IF(O28&lt;&gt;0,10-O28,0)</f>
        <v>6</v>
      </c>
      <c r="Q28" t="str">
        <f>IF(P28=K28,"TAK","NIE")</f>
        <v>TAK</v>
      </c>
      <c r="R28">
        <v>63092608644</v>
      </c>
      <c r="S28">
        <f>IF(Q28="TAK",R28,"")</f>
        <v>63092608644</v>
      </c>
      <c r="T28" t="str">
        <f>VLOOKUP(N28,$V$1:$W$5,2,TRUE)</f>
        <v>80'</v>
      </c>
    </row>
    <row r="29" spans="1:20" x14ac:dyDescent="0.25">
      <c r="A29">
        <v>6</v>
      </c>
      <c r="B29">
        <v>6</v>
      </c>
      <c r="C29">
        <v>1</v>
      </c>
      <c r="D29">
        <v>1</v>
      </c>
      <c r="E29">
        <v>3</v>
      </c>
      <c r="F29">
        <v>1</v>
      </c>
      <c r="G29">
        <v>8</v>
      </c>
      <c r="H29">
        <v>3</v>
      </c>
      <c r="I29">
        <v>9</v>
      </c>
      <c r="J29">
        <v>9</v>
      </c>
      <c r="K29">
        <v>5</v>
      </c>
      <c r="L29">
        <f>IF(AND(C29=1,D29=2),1,0)</f>
        <v>0</v>
      </c>
      <c r="M29">
        <f>IF(MOD(J29,2)=1,1,0)</f>
        <v>1</v>
      </c>
      <c r="N29">
        <f t="shared" si="0"/>
        <v>66</v>
      </c>
      <c r="O29">
        <f>MOD(A29*1+B29*3+C29*7+D29*9+E29*1+F29*3+G29*7+H29*9+I29*1+J29*3,10)</f>
        <v>5</v>
      </c>
      <c r="P29">
        <f>IF(O29&lt;&gt;0,10-O29,0)</f>
        <v>5</v>
      </c>
      <c r="Q29" t="str">
        <f>IF(P29=K29,"TAK","NIE")</f>
        <v>TAK</v>
      </c>
      <c r="R29">
        <v>63102092944</v>
      </c>
      <c r="S29">
        <f>IF(Q29="TAK",R29,"")</f>
        <v>63102092944</v>
      </c>
      <c r="T29" t="str">
        <f>VLOOKUP(N29,$V$1:$W$5,2,TRUE)</f>
        <v>60'</v>
      </c>
    </row>
    <row r="30" spans="1:20" x14ac:dyDescent="0.25">
      <c r="A30">
        <v>7</v>
      </c>
      <c r="B30">
        <v>4</v>
      </c>
      <c r="C30">
        <v>1</v>
      </c>
      <c r="D30">
        <v>2</v>
      </c>
      <c r="E30">
        <v>1</v>
      </c>
      <c r="F30">
        <v>1</v>
      </c>
      <c r="G30">
        <v>0</v>
      </c>
      <c r="H30">
        <v>8</v>
      </c>
      <c r="I30">
        <v>5</v>
      </c>
      <c r="J30">
        <v>9</v>
      </c>
      <c r="K30">
        <v>8</v>
      </c>
      <c r="L30">
        <f>IF(AND(C30=1,D30=2),1,0)</f>
        <v>1</v>
      </c>
      <c r="M30">
        <f>IF(MOD(J30,2)=1,1,0)</f>
        <v>1</v>
      </c>
      <c r="N30">
        <f t="shared" si="0"/>
        <v>74</v>
      </c>
      <c r="O30">
        <f>MOD(A30*1+B30*3+C30*7+D30*9+E30*1+F30*3+G30*7+H30*9+I30*1+J30*3,10)</f>
        <v>2</v>
      </c>
      <c r="P30">
        <f>IF(O30&lt;&gt;0,10-O30,0)</f>
        <v>8</v>
      </c>
      <c r="Q30" t="str">
        <f>IF(P30=K30,"TAK","NIE")</f>
        <v>TAK</v>
      </c>
      <c r="R30">
        <v>63122755182</v>
      </c>
      <c r="S30">
        <f>IF(Q30="TAK",R30,"")</f>
        <v>63122755182</v>
      </c>
      <c r="T30" t="str">
        <f>VLOOKUP(N30,$V$1:$W$5,2,TRUE)</f>
        <v>70'</v>
      </c>
    </row>
    <row r="31" spans="1:20" x14ac:dyDescent="0.25">
      <c r="A31">
        <v>6</v>
      </c>
      <c r="B31">
        <v>1</v>
      </c>
      <c r="C31">
        <v>0</v>
      </c>
      <c r="D31">
        <v>3</v>
      </c>
      <c r="E31">
        <v>2</v>
      </c>
      <c r="F31">
        <v>4</v>
      </c>
      <c r="G31">
        <v>7</v>
      </c>
      <c r="H31">
        <v>9</v>
      </c>
      <c r="I31">
        <v>1</v>
      </c>
      <c r="J31">
        <v>1</v>
      </c>
      <c r="K31">
        <v>6</v>
      </c>
      <c r="L31">
        <f>IF(AND(C31=1,D31=2),1,0)</f>
        <v>0</v>
      </c>
      <c r="M31">
        <f>IF(MOD(J31,2)=1,1,0)</f>
        <v>1</v>
      </c>
      <c r="N31">
        <f t="shared" si="0"/>
        <v>61</v>
      </c>
      <c r="O31">
        <f>MOD(A31*1+B31*3+C31*7+D31*9+E31*1+F31*3+G31*7+H31*9+I31*1+J31*3,10)</f>
        <v>4</v>
      </c>
      <c r="P31">
        <f>IF(O31&lt;&gt;0,10-O31,0)</f>
        <v>6</v>
      </c>
      <c r="Q31" t="str">
        <f>IF(P31=K31,"TAK","NIE")</f>
        <v>TAK</v>
      </c>
      <c r="R31">
        <v>64022301455</v>
      </c>
      <c r="S31">
        <f>IF(Q31="TAK",R31,"")</f>
        <v>64022301455</v>
      </c>
      <c r="T31" t="str">
        <f>VLOOKUP(N31,$V$1:$W$5,2,TRUE)</f>
        <v>60'</v>
      </c>
    </row>
    <row r="32" spans="1:20" x14ac:dyDescent="0.25">
      <c r="A32">
        <v>6</v>
      </c>
      <c r="B32">
        <v>6</v>
      </c>
      <c r="C32">
        <v>1</v>
      </c>
      <c r="D32">
        <v>0</v>
      </c>
      <c r="E32">
        <v>0</v>
      </c>
      <c r="F32">
        <v>2</v>
      </c>
      <c r="G32">
        <v>9</v>
      </c>
      <c r="H32">
        <v>4</v>
      </c>
      <c r="I32">
        <v>1</v>
      </c>
      <c r="J32">
        <v>3</v>
      </c>
      <c r="K32">
        <v>4</v>
      </c>
      <c r="L32">
        <f>IF(AND(C32=1,D32=2),1,0)</f>
        <v>0</v>
      </c>
      <c r="M32">
        <f>IF(MOD(J32,2)=1,1,0)</f>
        <v>1</v>
      </c>
      <c r="N32">
        <f t="shared" si="0"/>
        <v>66</v>
      </c>
      <c r="O32">
        <f>MOD(A32*1+B32*3+C32*7+D32*9+E32*1+F32*3+G32*7+H32*9+I32*1+J32*3,10)</f>
        <v>6</v>
      </c>
      <c r="P32">
        <f>IF(O32&lt;&gt;0,10-O32,0)</f>
        <v>4</v>
      </c>
      <c r="Q32" t="str">
        <f>IF(P32=K32,"TAK","NIE")</f>
        <v>TAK</v>
      </c>
      <c r="R32">
        <v>64040919575</v>
      </c>
      <c r="S32">
        <f>IF(Q32="TAK",R32,"")</f>
        <v>64040919575</v>
      </c>
      <c r="T32" t="str">
        <f>VLOOKUP(N32,$V$1:$W$5,2,TRUE)</f>
        <v>60'</v>
      </c>
    </row>
    <row r="33" spans="1:20" x14ac:dyDescent="0.25">
      <c r="A33">
        <v>5</v>
      </c>
      <c r="B33">
        <v>9</v>
      </c>
      <c r="C33">
        <v>0</v>
      </c>
      <c r="D33">
        <v>8</v>
      </c>
      <c r="E33">
        <v>3</v>
      </c>
      <c r="F33">
        <v>0</v>
      </c>
      <c r="G33">
        <v>3</v>
      </c>
      <c r="H33">
        <v>6</v>
      </c>
      <c r="I33">
        <v>0</v>
      </c>
      <c r="J33">
        <v>7</v>
      </c>
      <c r="K33">
        <v>7</v>
      </c>
      <c r="L33">
        <f>IF(AND(C33=1,D33=2),1,0)</f>
        <v>0</v>
      </c>
      <c r="M33">
        <f>IF(MOD(J33,2)=1,1,0)</f>
        <v>1</v>
      </c>
      <c r="N33">
        <f t="shared" si="0"/>
        <v>59</v>
      </c>
      <c r="O33">
        <f>MOD(A33*1+B33*3+C33*7+D33*9+E33*1+F33*3+G33*7+H33*9+I33*1+J33*3,10)</f>
        <v>3</v>
      </c>
      <c r="P33">
        <f>IF(O33&lt;&gt;0,10-O33,0)</f>
        <v>7</v>
      </c>
      <c r="Q33" t="str">
        <f>IF(P33=K33,"TAK","NIE")</f>
        <v>TAK</v>
      </c>
      <c r="R33">
        <v>64063159211</v>
      </c>
      <c r="S33">
        <f>IF(Q33="TAK",R33,"")</f>
        <v>64063159211</v>
      </c>
      <c r="T33" t="str">
        <f>VLOOKUP(N33,$V$1:$W$5,2,TRUE)</f>
        <v>50'</v>
      </c>
    </row>
    <row r="34" spans="1:20" x14ac:dyDescent="0.25">
      <c r="A34">
        <v>8</v>
      </c>
      <c r="B34">
        <v>1</v>
      </c>
      <c r="C34">
        <v>1</v>
      </c>
      <c r="D34">
        <v>0</v>
      </c>
      <c r="E34">
        <v>1</v>
      </c>
      <c r="F34">
        <v>1</v>
      </c>
      <c r="G34">
        <v>4</v>
      </c>
      <c r="H34">
        <v>8</v>
      </c>
      <c r="I34">
        <v>7</v>
      </c>
      <c r="J34">
        <v>7</v>
      </c>
      <c r="K34">
        <v>0</v>
      </c>
      <c r="L34">
        <f>IF(AND(C34=1,D34=2),1,0)</f>
        <v>0</v>
      </c>
      <c r="M34">
        <f>IF(MOD(J34,2)=1,1,0)</f>
        <v>1</v>
      </c>
      <c r="N34">
        <f t="shared" si="0"/>
        <v>81</v>
      </c>
      <c r="O34">
        <f>MOD(A34*1+B34*3+C34*7+D34*9+E34*1+F34*3+G34*7+H34*9+I34*1+J34*3,10)</f>
        <v>0</v>
      </c>
      <c r="P34">
        <f>IF(O34&lt;&gt;0,10-O34,0)</f>
        <v>0</v>
      </c>
      <c r="Q34" t="str">
        <f>IF(P34=K34,"TAK","NIE")</f>
        <v>TAK</v>
      </c>
      <c r="R34">
        <v>65062892381</v>
      </c>
      <c r="S34">
        <f>IF(Q34="TAK",R34,"")</f>
        <v>65062892381</v>
      </c>
      <c r="T34" t="str">
        <f>VLOOKUP(N34,$V$1:$W$5,2,TRUE)</f>
        <v>80'</v>
      </c>
    </row>
    <row r="35" spans="1:20" x14ac:dyDescent="0.25">
      <c r="A35">
        <v>8</v>
      </c>
      <c r="B35">
        <v>9</v>
      </c>
      <c r="C35">
        <v>0</v>
      </c>
      <c r="D35">
        <v>4</v>
      </c>
      <c r="E35">
        <v>2</v>
      </c>
      <c r="F35">
        <v>7</v>
      </c>
      <c r="G35">
        <v>5</v>
      </c>
      <c r="H35">
        <v>0</v>
      </c>
      <c r="I35">
        <v>9</v>
      </c>
      <c r="J35">
        <v>3</v>
      </c>
      <c r="K35">
        <v>3</v>
      </c>
      <c r="L35">
        <f>IF(AND(C35=1,D35=2),1,0)</f>
        <v>0</v>
      </c>
      <c r="M35">
        <f>IF(MOD(J35,2)=1,1,0)</f>
        <v>1</v>
      </c>
      <c r="N35">
        <f t="shared" si="0"/>
        <v>89</v>
      </c>
      <c r="O35">
        <f>MOD(A35*1+B35*3+C35*7+D35*9+E35*1+F35*3+G35*7+H35*9+I35*1+J35*3,10)</f>
        <v>7</v>
      </c>
      <c r="P35">
        <f>IF(O35&lt;&gt;0,10-O35,0)</f>
        <v>3</v>
      </c>
      <c r="Q35" t="str">
        <f>IF(P35=K35,"TAK","NIE")</f>
        <v>TAK</v>
      </c>
      <c r="R35">
        <v>65092056892</v>
      </c>
      <c r="S35">
        <f>IF(Q35="TAK",R35,"")</f>
        <v>65092056892</v>
      </c>
      <c r="T35" t="str">
        <f>VLOOKUP(N35,$V$1:$W$5,2,TRUE)</f>
        <v>80'</v>
      </c>
    </row>
    <row r="36" spans="1:20" x14ac:dyDescent="0.25">
      <c r="A36">
        <v>6</v>
      </c>
      <c r="B36">
        <v>0</v>
      </c>
      <c r="C36">
        <v>1</v>
      </c>
      <c r="D36">
        <v>0</v>
      </c>
      <c r="E36">
        <v>2</v>
      </c>
      <c r="F36">
        <v>8</v>
      </c>
      <c r="G36">
        <v>9</v>
      </c>
      <c r="H36">
        <v>0</v>
      </c>
      <c r="I36">
        <v>1</v>
      </c>
      <c r="J36">
        <v>0</v>
      </c>
      <c r="K36">
        <v>7</v>
      </c>
      <c r="L36">
        <f>IF(AND(C36=1,D36=2),1,0)</f>
        <v>0</v>
      </c>
      <c r="M36">
        <f>IF(MOD(J36,2)=1,1,0)</f>
        <v>0</v>
      </c>
      <c r="N36">
        <f t="shared" si="0"/>
        <v>60</v>
      </c>
      <c r="O36">
        <f>MOD(A36*1+B36*3+C36*7+D36*9+E36*1+F36*3+G36*7+H36*9+I36*1+J36*3,10)</f>
        <v>3</v>
      </c>
      <c r="P36">
        <f>IF(O36&lt;&gt;0,10-O36,0)</f>
        <v>7</v>
      </c>
      <c r="Q36" t="str">
        <f>IF(P36=K36,"TAK","NIE")</f>
        <v>TAK</v>
      </c>
      <c r="R36">
        <v>65102086116</v>
      </c>
      <c r="S36">
        <f>IF(Q36="TAK",R36,"")</f>
        <v>65102086116</v>
      </c>
      <c r="T36" t="str">
        <f>VLOOKUP(N36,$V$1:$W$5,2,TRUE)</f>
        <v>60'</v>
      </c>
    </row>
    <row r="37" spans="1:20" x14ac:dyDescent="0.25">
      <c r="A37">
        <v>7</v>
      </c>
      <c r="B37">
        <v>5</v>
      </c>
      <c r="C37">
        <v>1</v>
      </c>
      <c r="D37">
        <v>2</v>
      </c>
      <c r="E37">
        <v>3</v>
      </c>
      <c r="F37">
        <v>1</v>
      </c>
      <c r="G37">
        <v>9</v>
      </c>
      <c r="H37">
        <v>9</v>
      </c>
      <c r="I37">
        <v>3</v>
      </c>
      <c r="J37">
        <v>1</v>
      </c>
      <c r="K37">
        <v>7</v>
      </c>
      <c r="L37">
        <f>IF(AND(C37=1,D37=2),1,0)</f>
        <v>1</v>
      </c>
      <c r="M37">
        <f>IF(MOD(J37,2)=1,1,0)</f>
        <v>1</v>
      </c>
      <c r="N37">
        <f t="shared" si="0"/>
        <v>75</v>
      </c>
      <c r="O37">
        <f>MOD(A37*1+B37*3+C37*7+D37*9+E37*1+F37*3+G37*7+H37*9+I37*1+J37*3,10)</f>
        <v>3</v>
      </c>
      <c r="P37">
        <f>IF(O37&lt;&gt;0,10-O37,0)</f>
        <v>7</v>
      </c>
      <c r="Q37" t="str">
        <f>IF(P37=K37,"TAK","NIE")</f>
        <v>TAK</v>
      </c>
      <c r="R37">
        <v>66063014631</v>
      </c>
      <c r="S37">
        <f>IF(Q37="TAK",R37,"")</f>
        <v>66063014631</v>
      </c>
      <c r="T37" t="str">
        <f>VLOOKUP(N37,$V$1:$W$5,2,TRUE)</f>
        <v>70'</v>
      </c>
    </row>
    <row r="38" spans="1:20" x14ac:dyDescent="0.25">
      <c r="A38">
        <v>6</v>
      </c>
      <c r="B38">
        <v>3</v>
      </c>
      <c r="C38">
        <v>1</v>
      </c>
      <c r="D38">
        <v>0</v>
      </c>
      <c r="E38">
        <v>2</v>
      </c>
      <c r="F38">
        <v>0</v>
      </c>
      <c r="G38">
        <v>9</v>
      </c>
      <c r="H38">
        <v>2</v>
      </c>
      <c r="I38">
        <v>9</v>
      </c>
      <c r="J38">
        <v>4</v>
      </c>
      <c r="K38">
        <v>4</v>
      </c>
      <c r="L38">
        <f>IF(AND(C38=1,D38=2),1,0)</f>
        <v>0</v>
      </c>
      <c r="M38">
        <f>IF(MOD(J38,2)=1,1,0)</f>
        <v>0</v>
      </c>
      <c r="N38">
        <f t="shared" si="0"/>
        <v>63</v>
      </c>
      <c r="O38">
        <f>MOD(A38*1+B38*3+C38*7+D38*9+E38*1+F38*3+G38*7+H38*9+I38*1+J38*3,10)</f>
        <v>6</v>
      </c>
      <c r="P38">
        <f>IF(O38&lt;&gt;0,10-O38,0)</f>
        <v>4</v>
      </c>
      <c r="Q38" t="str">
        <f>IF(P38=K38,"TAK","NIE")</f>
        <v>TAK</v>
      </c>
      <c r="R38">
        <v>66100294134</v>
      </c>
      <c r="S38">
        <f>IF(Q38="TAK",R38,"")</f>
        <v>66100294134</v>
      </c>
      <c r="T38" t="str">
        <f>VLOOKUP(N38,$V$1:$W$5,2,TRUE)</f>
        <v>60'</v>
      </c>
    </row>
    <row r="39" spans="1:20" x14ac:dyDescent="0.25">
      <c r="A39">
        <v>8</v>
      </c>
      <c r="B39">
        <v>6</v>
      </c>
      <c r="C39">
        <v>0</v>
      </c>
      <c r="D39">
        <v>7</v>
      </c>
      <c r="E39">
        <v>0</v>
      </c>
      <c r="F39">
        <v>5</v>
      </c>
      <c r="G39">
        <v>1</v>
      </c>
      <c r="H39">
        <v>1</v>
      </c>
      <c r="I39">
        <v>1</v>
      </c>
      <c r="J39">
        <v>8</v>
      </c>
      <c r="K39">
        <v>5</v>
      </c>
      <c r="L39">
        <f>IF(AND(C39=1,D39=2),1,0)</f>
        <v>0</v>
      </c>
      <c r="M39">
        <f>IF(MOD(J39,2)=1,1,0)</f>
        <v>0</v>
      </c>
      <c r="N39">
        <f t="shared" si="0"/>
        <v>86</v>
      </c>
      <c r="O39">
        <f>MOD(A39*1+B39*3+C39*7+D39*9+E39*1+F39*3+G39*7+H39*9+I39*1+J39*3,10)</f>
        <v>5</v>
      </c>
      <c r="P39">
        <f>IF(O39&lt;&gt;0,10-O39,0)</f>
        <v>5</v>
      </c>
      <c r="Q39" t="str">
        <f>IF(P39=K39,"TAK","NIE")</f>
        <v>TAK</v>
      </c>
      <c r="R39">
        <v>66100651663</v>
      </c>
      <c r="S39">
        <f>IF(Q39="TAK",R39,"")</f>
        <v>66100651663</v>
      </c>
      <c r="T39" t="str">
        <f>VLOOKUP(N39,$V$1:$W$5,2,TRUE)</f>
        <v>80'</v>
      </c>
    </row>
    <row r="40" spans="1:20" x14ac:dyDescent="0.25">
      <c r="A40">
        <v>7</v>
      </c>
      <c r="B40">
        <v>4</v>
      </c>
      <c r="C40">
        <v>0</v>
      </c>
      <c r="D40">
        <v>4</v>
      </c>
      <c r="E40">
        <v>0</v>
      </c>
      <c r="F40">
        <v>2</v>
      </c>
      <c r="G40">
        <v>4</v>
      </c>
      <c r="H40">
        <v>9</v>
      </c>
      <c r="I40">
        <v>5</v>
      </c>
      <c r="J40">
        <v>9</v>
      </c>
      <c r="K40">
        <v>8</v>
      </c>
      <c r="L40">
        <f>IF(AND(C40=1,D40=2),1,0)</f>
        <v>0</v>
      </c>
      <c r="M40">
        <f>IF(MOD(J40,2)=1,1,0)</f>
        <v>1</v>
      </c>
      <c r="N40">
        <f t="shared" si="0"/>
        <v>74</v>
      </c>
      <c r="O40">
        <f>MOD(A40*1+B40*3+C40*7+D40*9+E40*1+F40*3+G40*7+H40*9+I40*1+J40*3,10)</f>
        <v>2</v>
      </c>
      <c r="P40">
        <f>IF(O40&lt;&gt;0,10-O40,0)</f>
        <v>8</v>
      </c>
      <c r="Q40" t="str">
        <f>IF(P40=K40,"TAK","NIE")</f>
        <v>TAK</v>
      </c>
      <c r="R40">
        <v>66111176164</v>
      </c>
      <c r="S40">
        <f>IF(Q40="TAK",R40,"")</f>
        <v>66111176164</v>
      </c>
      <c r="T40" t="str">
        <f>VLOOKUP(N40,$V$1:$W$5,2,TRUE)</f>
        <v>70'</v>
      </c>
    </row>
    <row r="41" spans="1:20" x14ac:dyDescent="0.25">
      <c r="A41">
        <v>6</v>
      </c>
      <c r="B41">
        <v>6</v>
      </c>
      <c r="C41">
        <v>1</v>
      </c>
      <c r="D41">
        <v>1</v>
      </c>
      <c r="E41">
        <v>1</v>
      </c>
      <c r="F41">
        <v>1</v>
      </c>
      <c r="G41">
        <v>7</v>
      </c>
      <c r="H41">
        <v>6</v>
      </c>
      <c r="I41">
        <v>1</v>
      </c>
      <c r="J41">
        <v>6</v>
      </c>
      <c r="K41">
        <v>4</v>
      </c>
      <c r="L41">
        <f>IF(AND(C41=1,D41=2),1,0)</f>
        <v>0</v>
      </c>
      <c r="M41">
        <f>IF(MOD(J41,2)=1,1,0)</f>
        <v>0</v>
      </c>
      <c r="N41">
        <f t="shared" si="0"/>
        <v>66</v>
      </c>
      <c r="O41">
        <f>MOD(A41*1+B41*3+C41*7+D41*9+E41*1+F41*3+G41*7+H41*9+I41*1+J41*3,10)</f>
        <v>6</v>
      </c>
      <c r="P41">
        <f>IF(O41&lt;&gt;0,10-O41,0)</f>
        <v>4</v>
      </c>
      <c r="Q41" t="str">
        <f>IF(P41=K41,"TAK","NIE")</f>
        <v>TAK</v>
      </c>
      <c r="R41">
        <v>66113183995</v>
      </c>
      <c r="S41">
        <f>IF(Q41="TAK",R41,"")</f>
        <v>66113183995</v>
      </c>
      <c r="T41" t="str">
        <f>VLOOKUP(N41,$V$1:$W$5,2,TRUE)</f>
        <v>60'</v>
      </c>
    </row>
    <row r="42" spans="1:20" x14ac:dyDescent="0.25">
      <c r="A42">
        <v>5</v>
      </c>
      <c r="B42">
        <v>1</v>
      </c>
      <c r="C42">
        <v>1</v>
      </c>
      <c r="D42">
        <v>0</v>
      </c>
      <c r="E42">
        <v>2</v>
      </c>
      <c r="F42">
        <v>5</v>
      </c>
      <c r="G42">
        <v>7</v>
      </c>
      <c r="H42">
        <v>3</v>
      </c>
      <c r="I42">
        <v>8</v>
      </c>
      <c r="J42">
        <v>4</v>
      </c>
      <c r="K42">
        <v>2</v>
      </c>
      <c r="L42">
        <f>IF(AND(C42=1,D42=2),1,0)</f>
        <v>0</v>
      </c>
      <c r="M42">
        <f>IF(MOD(J42,2)=1,1,0)</f>
        <v>0</v>
      </c>
      <c r="N42">
        <f t="shared" si="0"/>
        <v>51</v>
      </c>
      <c r="O42">
        <f>MOD(A42*1+B42*3+C42*7+D42*9+E42*1+F42*3+G42*7+H42*9+I42*1+J42*3,10)</f>
        <v>8</v>
      </c>
      <c r="P42">
        <f>IF(O42&lt;&gt;0,10-O42,0)</f>
        <v>2</v>
      </c>
      <c r="Q42" t="str">
        <f>IF(P42=K42,"TAK","NIE")</f>
        <v>TAK</v>
      </c>
      <c r="R42">
        <v>67103111042</v>
      </c>
      <c r="S42">
        <f>IF(Q42="TAK",R42,"")</f>
        <v>67103111042</v>
      </c>
      <c r="T42" t="str">
        <f>VLOOKUP(N42,$V$1:$W$5,2,TRUE)</f>
        <v>50'</v>
      </c>
    </row>
    <row r="43" spans="1:20" x14ac:dyDescent="0.25">
      <c r="A43">
        <v>5</v>
      </c>
      <c r="B43">
        <v>7</v>
      </c>
      <c r="C43">
        <v>1</v>
      </c>
      <c r="D43">
        <v>0</v>
      </c>
      <c r="E43">
        <v>2</v>
      </c>
      <c r="F43">
        <v>2</v>
      </c>
      <c r="G43">
        <v>0</v>
      </c>
      <c r="H43">
        <v>2</v>
      </c>
      <c r="I43">
        <v>4</v>
      </c>
      <c r="J43">
        <v>1</v>
      </c>
      <c r="K43">
        <v>4</v>
      </c>
      <c r="L43">
        <f>IF(AND(C43=1,D43=2),1,0)</f>
        <v>0</v>
      </c>
      <c r="M43">
        <f>IF(MOD(J43,2)=1,1,0)</f>
        <v>1</v>
      </c>
      <c r="N43">
        <f t="shared" si="0"/>
        <v>57</v>
      </c>
      <c r="O43">
        <f>MOD(A43*1+B43*3+C43*7+D43*9+E43*1+F43*3+G43*7+H43*9+I43*1+J43*3,10)</f>
        <v>6</v>
      </c>
      <c r="P43">
        <f>IF(O43&lt;&gt;0,10-O43,0)</f>
        <v>4</v>
      </c>
      <c r="Q43" t="str">
        <f>IF(P43=K43,"TAK","NIE")</f>
        <v>TAK</v>
      </c>
      <c r="R43">
        <v>67112966668</v>
      </c>
      <c r="S43">
        <f>IF(Q43="TAK",R43,"")</f>
        <v>67112966668</v>
      </c>
      <c r="T43" t="str">
        <f>VLOOKUP(N43,$V$1:$W$5,2,TRUE)</f>
        <v>50'</v>
      </c>
    </row>
    <row r="44" spans="1:20" x14ac:dyDescent="0.25">
      <c r="A44">
        <v>8</v>
      </c>
      <c r="B44">
        <v>9</v>
      </c>
      <c r="C44">
        <v>0</v>
      </c>
      <c r="D44">
        <v>5</v>
      </c>
      <c r="E44">
        <v>2</v>
      </c>
      <c r="F44">
        <v>0</v>
      </c>
      <c r="G44">
        <v>8</v>
      </c>
      <c r="H44">
        <v>5</v>
      </c>
      <c r="I44">
        <v>0</v>
      </c>
      <c r="J44">
        <v>6</v>
      </c>
      <c r="K44">
        <v>9</v>
      </c>
      <c r="L44">
        <f>IF(AND(C44=1,D44=2),1,0)</f>
        <v>0</v>
      </c>
      <c r="M44">
        <f>IF(MOD(J44,2)=1,1,0)</f>
        <v>0</v>
      </c>
      <c r="N44">
        <f t="shared" si="0"/>
        <v>89</v>
      </c>
      <c r="O44">
        <f>MOD(A44*1+B44*3+C44*7+D44*9+E44*1+F44*3+G44*7+H44*9+I44*1+J44*3,10)</f>
        <v>1</v>
      </c>
      <c r="P44">
        <f>IF(O44&lt;&gt;0,10-O44,0)</f>
        <v>9</v>
      </c>
      <c r="Q44" t="str">
        <f>IF(P44=K44,"TAK","NIE")</f>
        <v>TAK</v>
      </c>
      <c r="R44">
        <v>67113048790</v>
      </c>
      <c r="S44">
        <f>IF(Q44="TAK",R44,"")</f>
        <v>67113048790</v>
      </c>
      <c r="T44" t="str">
        <f>VLOOKUP(N44,$V$1:$W$5,2,TRUE)</f>
        <v>80'</v>
      </c>
    </row>
    <row r="45" spans="1:20" x14ac:dyDescent="0.25">
      <c r="A45">
        <v>7</v>
      </c>
      <c r="B45">
        <v>3</v>
      </c>
      <c r="C45">
        <v>1</v>
      </c>
      <c r="D45">
        <v>1</v>
      </c>
      <c r="E45">
        <v>2</v>
      </c>
      <c r="F45">
        <v>3</v>
      </c>
      <c r="G45">
        <v>2</v>
      </c>
      <c r="H45">
        <v>8</v>
      </c>
      <c r="I45">
        <v>5</v>
      </c>
      <c r="J45">
        <v>5</v>
      </c>
      <c r="K45">
        <v>1</v>
      </c>
      <c r="L45">
        <f>IF(AND(C45=1,D45=2),1,0)</f>
        <v>0</v>
      </c>
      <c r="M45">
        <f>IF(MOD(J45,2)=1,1,0)</f>
        <v>1</v>
      </c>
      <c r="N45">
        <f t="shared" si="0"/>
        <v>73</v>
      </c>
      <c r="O45">
        <f>MOD(A45*1+B45*3+C45*7+D45*9+E45*1+F45*3+G45*7+H45*9+I45*1+J45*3,10)</f>
        <v>9</v>
      </c>
      <c r="P45">
        <f>IF(O45&lt;&gt;0,10-O45,0)</f>
        <v>1</v>
      </c>
      <c r="Q45" t="str">
        <f>IF(P45=K45,"TAK","NIE")</f>
        <v>TAK</v>
      </c>
      <c r="R45">
        <v>67120749923</v>
      </c>
      <c r="S45">
        <f>IF(Q45="TAK",R45,"")</f>
        <v>67120749923</v>
      </c>
      <c r="T45" t="str">
        <f>VLOOKUP(N45,$V$1:$W$5,2,TRUE)</f>
        <v>70'</v>
      </c>
    </row>
    <row r="46" spans="1:20" x14ac:dyDescent="0.25">
      <c r="A46">
        <v>6</v>
      </c>
      <c r="B46">
        <v>3</v>
      </c>
      <c r="C46">
        <v>0</v>
      </c>
      <c r="D46">
        <v>9</v>
      </c>
      <c r="E46">
        <v>2</v>
      </c>
      <c r="F46">
        <v>6</v>
      </c>
      <c r="G46">
        <v>0</v>
      </c>
      <c r="H46">
        <v>8</v>
      </c>
      <c r="I46">
        <v>6</v>
      </c>
      <c r="J46">
        <v>4</v>
      </c>
      <c r="K46">
        <v>4</v>
      </c>
      <c r="L46">
        <f>IF(AND(C46=1,D46=2),1,0)</f>
        <v>0</v>
      </c>
      <c r="M46">
        <f>IF(MOD(J46,2)=1,1,0)</f>
        <v>0</v>
      </c>
      <c r="N46">
        <f t="shared" si="0"/>
        <v>63</v>
      </c>
      <c r="O46">
        <f>MOD(A46*1+B46*3+C46*7+D46*9+E46*1+F46*3+G46*7+H46*9+I46*1+J46*3,10)</f>
        <v>6</v>
      </c>
      <c r="P46">
        <f>IF(O46&lt;&gt;0,10-O46,0)</f>
        <v>4</v>
      </c>
      <c r="Q46" t="str">
        <f>IF(P46=K46,"TAK","NIE")</f>
        <v>TAK</v>
      </c>
      <c r="R46">
        <v>68112117597</v>
      </c>
      <c r="S46">
        <f>IF(Q46="TAK",R46,"")</f>
        <v>68112117597</v>
      </c>
      <c r="T46" t="str">
        <f>VLOOKUP(N46,$V$1:$W$5,2,TRUE)</f>
        <v>60'</v>
      </c>
    </row>
    <row r="47" spans="1:20" x14ac:dyDescent="0.25">
      <c r="A47">
        <v>8</v>
      </c>
      <c r="B47">
        <v>7</v>
      </c>
      <c r="C47">
        <v>0</v>
      </c>
      <c r="D47">
        <v>7</v>
      </c>
      <c r="E47">
        <v>1</v>
      </c>
      <c r="F47">
        <v>1</v>
      </c>
      <c r="G47">
        <v>6</v>
      </c>
      <c r="H47">
        <v>4</v>
      </c>
      <c r="I47">
        <v>6</v>
      </c>
      <c r="J47">
        <v>6</v>
      </c>
      <c r="K47">
        <v>2</v>
      </c>
      <c r="L47">
        <f>IF(AND(C47=1,D47=2),1,0)</f>
        <v>0</v>
      </c>
      <c r="M47">
        <f>IF(MOD(J47,2)=1,1,0)</f>
        <v>0</v>
      </c>
      <c r="N47">
        <f t="shared" si="0"/>
        <v>87</v>
      </c>
      <c r="O47">
        <f>MOD(A47*1+B47*3+C47*7+D47*9+E47*1+F47*3+G47*7+H47*9+I47*1+J47*3,10)</f>
        <v>8</v>
      </c>
      <c r="P47">
        <f>IF(O47&lt;&gt;0,10-O47,0)</f>
        <v>2</v>
      </c>
      <c r="Q47" t="str">
        <f>IF(P47=K47,"TAK","NIE")</f>
        <v>TAK</v>
      </c>
      <c r="R47">
        <v>69030626134</v>
      </c>
      <c r="S47">
        <f>IF(Q47="TAK",R47,"")</f>
        <v>69030626134</v>
      </c>
      <c r="T47" t="str">
        <f>VLOOKUP(N47,$V$1:$W$5,2,TRUE)</f>
        <v>80'</v>
      </c>
    </row>
    <row r="48" spans="1:20" x14ac:dyDescent="0.25">
      <c r="A48">
        <v>7</v>
      </c>
      <c r="B48">
        <v>1</v>
      </c>
      <c r="C48">
        <v>1</v>
      </c>
      <c r="D48">
        <v>1</v>
      </c>
      <c r="E48">
        <v>0</v>
      </c>
      <c r="F48">
        <v>4</v>
      </c>
      <c r="G48">
        <v>1</v>
      </c>
      <c r="H48">
        <v>0</v>
      </c>
      <c r="I48">
        <v>8</v>
      </c>
      <c r="J48">
        <v>8</v>
      </c>
      <c r="K48">
        <v>3</v>
      </c>
      <c r="L48">
        <f>IF(AND(C48=1,D48=2),1,0)</f>
        <v>0</v>
      </c>
      <c r="M48">
        <f>IF(MOD(J48,2)=1,1,0)</f>
        <v>0</v>
      </c>
      <c r="N48">
        <f t="shared" si="0"/>
        <v>71</v>
      </c>
      <c r="O48">
        <f>MOD(A48*1+B48*3+C48*7+D48*9+E48*1+F48*3+G48*7+H48*9+I48*1+J48*3,10)</f>
        <v>7</v>
      </c>
      <c r="P48">
        <f>IF(O48&lt;&gt;0,10-O48,0)</f>
        <v>3</v>
      </c>
      <c r="Q48" t="str">
        <f>IF(P48=K48,"TAK","NIE")</f>
        <v>TAK</v>
      </c>
      <c r="R48">
        <v>69122174118</v>
      </c>
      <c r="S48">
        <f>IF(Q48="TAK",R48,"")</f>
        <v>69122174118</v>
      </c>
      <c r="T48" t="str">
        <f>VLOOKUP(N48,$V$1:$W$5,2,TRUE)</f>
        <v>70'</v>
      </c>
    </row>
    <row r="49" spans="1:20" x14ac:dyDescent="0.25">
      <c r="A49">
        <v>6</v>
      </c>
      <c r="B49">
        <v>3</v>
      </c>
      <c r="C49">
        <v>1</v>
      </c>
      <c r="D49">
        <v>2</v>
      </c>
      <c r="E49">
        <v>2</v>
      </c>
      <c r="F49">
        <v>7</v>
      </c>
      <c r="G49">
        <v>5</v>
      </c>
      <c r="H49">
        <v>5</v>
      </c>
      <c r="I49">
        <v>1</v>
      </c>
      <c r="J49">
        <v>8</v>
      </c>
      <c r="K49">
        <v>2</v>
      </c>
      <c r="L49">
        <f>IF(AND(C49=1,D49=2),1,0)</f>
        <v>1</v>
      </c>
      <c r="M49">
        <f>IF(MOD(J49,2)=1,1,0)</f>
        <v>0</v>
      </c>
      <c r="N49">
        <f t="shared" si="0"/>
        <v>63</v>
      </c>
      <c r="O49">
        <f>MOD(A49*1+B49*3+C49*7+D49*9+E49*1+F49*3+G49*7+H49*9+I49*1+J49*3,10)</f>
        <v>8</v>
      </c>
      <c r="P49">
        <f>IF(O49&lt;&gt;0,10-O49,0)</f>
        <v>2</v>
      </c>
      <c r="Q49" t="str">
        <f>IF(P49=K49,"TAK","NIE")</f>
        <v>TAK</v>
      </c>
      <c r="R49">
        <v>70032057433</v>
      </c>
      <c r="S49">
        <f>IF(Q49="TAK",R49,"")</f>
        <v>70032057433</v>
      </c>
      <c r="T49" t="str">
        <f>VLOOKUP(N49,$V$1:$W$5,2,TRUE)</f>
        <v>60'</v>
      </c>
    </row>
    <row r="50" spans="1:20" x14ac:dyDescent="0.25">
      <c r="A50">
        <v>6</v>
      </c>
      <c r="B50">
        <v>7</v>
      </c>
      <c r="C50">
        <v>1</v>
      </c>
      <c r="D50">
        <v>0</v>
      </c>
      <c r="E50">
        <v>3</v>
      </c>
      <c r="F50">
        <v>1</v>
      </c>
      <c r="G50">
        <v>1</v>
      </c>
      <c r="H50">
        <v>1</v>
      </c>
      <c r="I50">
        <v>0</v>
      </c>
      <c r="J50">
        <v>4</v>
      </c>
      <c r="K50">
        <v>2</v>
      </c>
      <c r="L50">
        <f>IF(AND(C50=1,D50=2),1,0)</f>
        <v>0</v>
      </c>
      <c r="M50">
        <f>IF(MOD(J50,2)=1,1,0)</f>
        <v>0</v>
      </c>
      <c r="N50">
        <f t="shared" si="0"/>
        <v>67</v>
      </c>
      <c r="O50">
        <f>MOD(A50*1+B50*3+C50*7+D50*9+E50*1+F50*3+G50*7+H50*9+I50*1+J50*3,10)</f>
        <v>8</v>
      </c>
      <c r="P50">
        <f>IF(O50&lt;&gt;0,10-O50,0)</f>
        <v>2</v>
      </c>
      <c r="Q50" t="str">
        <f>IF(P50=K50,"TAK","NIE")</f>
        <v>TAK</v>
      </c>
      <c r="R50">
        <v>70053179170</v>
      </c>
      <c r="S50">
        <f>IF(Q50="TAK",R50,"")</f>
        <v>70053179170</v>
      </c>
      <c r="T50" t="str">
        <f>VLOOKUP(N50,$V$1:$W$5,2,TRUE)</f>
        <v>60'</v>
      </c>
    </row>
    <row r="51" spans="1:20" x14ac:dyDescent="0.25">
      <c r="A51">
        <v>6</v>
      </c>
      <c r="B51">
        <v>6</v>
      </c>
      <c r="C51">
        <v>1</v>
      </c>
      <c r="D51">
        <v>0</v>
      </c>
      <c r="E51">
        <v>0</v>
      </c>
      <c r="F51">
        <v>6</v>
      </c>
      <c r="G51">
        <v>5</v>
      </c>
      <c r="H51">
        <v>1</v>
      </c>
      <c r="I51">
        <v>6</v>
      </c>
      <c r="J51">
        <v>6</v>
      </c>
      <c r="K51">
        <v>3</v>
      </c>
      <c r="L51">
        <f>IF(AND(C51=1,D51=2),1,0)</f>
        <v>0</v>
      </c>
      <c r="M51">
        <f>IF(MOD(J51,2)=1,1,0)</f>
        <v>0</v>
      </c>
      <c r="N51">
        <f t="shared" si="0"/>
        <v>66</v>
      </c>
      <c r="O51">
        <f>MOD(A51*1+B51*3+C51*7+D51*9+E51*1+F51*3+G51*7+H51*9+I51*1+J51*3,10)</f>
        <v>7</v>
      </c>
      <c r="P51">
        <f>IF(O51&lt;&gt;0,10-O51,0)</f>
        <v>3</v>
      </c>
      <c r="Q51" t="str">
        <f>IF(P51=K51,"TAK","NIE")</f>
        <v>TAK</v>
      </c>
      <c r="R51">
        <v>70101195486</v>
      </c>
      <c r="S51">
        <f>IF(Q51="TAK",R51,"")</f>
        <v>70101195486</v>
      </c>
      <c r="T51" t="str">
        <f>VLOOKUP(N51,$V$1:$W$5,2,TRUE)</f>
        <v>60'</v>
      </c>
    </row>
    <row r="52" spans="1:20" x14ac:dyDescent="0.25">
      <c r="A52">
        <v>7</v>
      </c>
      <c r="B52">
        <v>6</v>
      </c>
      <c r="C52">
        <v>1</v>
      </c>
      <c r="D52">
        <v>2</v>
      </c>
      <c r="E52">
        <v>1</v>
      </c>
      <c r="F52">
        <v>1</v>
      </c>
      <c r="G52">
        <v>8</v>
      </c>
      <c r="H52">
        <v>6</v>
      </c>
      <c r="I52">
        <v>3</v>
      </c>
      <c r="J52">
        <v>0</v>
      </c>
      <c r="K52">
        <v>3</v>
      </c>
      <c r="L52">
        <f>IF(AND(C52=1,D52=2),1,0)</f>
        <v>1</v>
      </c>
      <c r="M52">
        <f>IF(MOD(J52,2)=1,1,0)</f>
        <v>0</v>
      </c>
      <c r="N52">
        <f t="shared" si="0"/>
        <v>76</v>
      </c>
      <c r="O52">
        <f>MOD(A52*1+B52*3+C52*7+D52*9+E52*1+F52*3+G52*7+H52*9+I52*1+J52*3,10)</f>
        <v>7</v>
      </c>
      <c r="P52">
        <f>IF(O52&lt;&gt;0,10-O52,0)</f>
        <v>3</v>
      </c>
      <c r="Q52" t="str">
        <f>IF(P52=K52,"TAK","NIE")</f>
        <v>TAK</v>
      </c>
      <c r="R52">
        <v>70120794633</v>
      </c>
      <c r="S52">
        <f>IF(Q52="TAK",R52,"")</f>
        <v>70120794633</v>
      </c>
      <c r="T52" t="str">
        <f>VLOOKUP(N52,$V$1:$W$5,2,TRUE)</f>
        <v>70'</v>
      </c>
    </row>
    <row r="53" spans="1:20" x14ac:dyDescent="0.25">
      <c r="A53">
        <v>6</v>
      </c>
      <c r="B53">
        <v>1</v>
      </c>
      <c r="C53">
        <v>1</v>
      </c>
      <c r="D53">
        <v>2</v>
      </c>
      <c r="E53">
        <v>1</v>
      </c>
      <c r="F53">
        <v>0</v>
      </c>
      <c r="G53">
        <v>2</v>
      </c>
      <c r="H53">
        <v>0</v>
      </c>
      <c r="I53">
        <v>4</v>
      </c>
      <c r="J53">
        <v>6</v>
      </c>
      <c r="K53">
        <v>9</v>
      </c>
      <c r="L53">
        <f>IF(AND(C53=1,D53=2),1,0)</f>
        <v>1</v>
      </c>
      <c r="M53">
        <f>IF(MOD(J53,2)=1,1,0)</f>
        <v>0</v>
      </c>
      <c r="N53">
        <f t="shared" si="0"/>
        <v>61</v>
      </c>
      <c r="O53">
        <f>MOD(A53*1+B53*3+C53*7+D53*9+E53*1+F53*3+G53*7+H53*9+I53*1+J53*3,10)</f>
        <v>1</v>
      </c>
      <c r="P53">
        <f>IF(O53&lt;&gt;0,10-O53,0)</f>
        <v>9</v>
      </c>
      <c r="Q53" t="str">
        <f>IF(P53=K53,"TAK","NIE")</f>
        <v>TAK</v>
      </c>
      <c r="R53">
        <v>71093058856</v>
      </c>
      <c r="S53">
        <f>IF(Q53="TAK",R53,"")</f>
        <v>71093058856</v>
      </c>
      <c r="T53" t="str">
        <f>VLOOKUP(N53,$V$1:$W$5,2,TRUE)</f>
        <v>60'</v>
      </c>
    </row>
    <row r="54" spans="1:20" x14ac:dyDescent="0.25">
      <c r="A54">
        <v>6</v>
      </c>
      <c r="B54">
        <v>2</v>
      </c>
      <c r="C54">
        <v>0</v>
      </c>
      <c r="D54">
        <v>3</v>
      </c>
      <c r="E54">
        <v>3</v>
      </c>
      <c r="F54">
        <v>0</v>
      </c>
      <c r="G54">
        <v>8</v>
      </c>
      <c r="H54">
        <v>9</v>
      </c>
      <c r="I54">
        <v>8</v>
      </c>
      <c r="J54">
        <v>0</v>
      </c>
      <c r="K54">
        <v>3</v>
      </c>
      <c r="L54">
        <f>IF(AND(C54=1,D54=2),1,0)</f>
        <v>0</v>
      </c>
      <c r="M54">
        <f>IF(MOD(J54,2)=1,1,0)</f>
        <v>0</v>
      </c>
      <c r="N54">
        <f t="shared" si="0"/>
        <v>62</v>
      </c>
      <c r="O54">
        <f>MOD(A54*1+B54*3+C54*7+D54*9+E54*1+F54*3+G54*7+H54*9+I54*1+J54*3,10)</f>
        <v>7</v>
      </c>
      <c r="P54">
        <f>IF(O54&lt;&gt;0,10-O54,0)</f>
        <v>3</v>
      </c>
      <c r="Q54" t="str">
        <f>IF(P54=K54,"TAK","NIE")</f>
        <v>TAK</v>
      </c>
      <c r="R54">
        <v>71110410883</v>
      </c>
      <c r="S54">
        <f>IF(Q54="TAK",R54,"")</f>
        <v>71110410883</v>
      </c>
      <c r="T54" t="str">
        <f>VLOOKUP(N54,$V$1:$W$5,2,TRUE)</f>
        <v>60'</v>
      </c>
    </row>
    <row r="55" spans="1:20" x14ac:dyDescent="0.25">
      <c r="A55">
        <v>7</v>
      </c>
      <c r="B55">
        <v>0</v>
      </c>
      <c r="C55">
        <v>0</v>
      </c>
      <c r="D55">
        <v>5</v>
      </c>
      <c r="E55">
        <v>3</v>
      </c>
      <c r="F55">
        <v>1</v>
      </c>
      <c r="G55">
        <v>7</v>
      </c>
      <c r="H55">
        <v>9</v>
      </c>
      <c r="I55">
        <v>1</v>
      </c>
      <c r="J55">
        <v>7</v>
      </c>
      <c r="K55">
        <v>0</v>
      </c>
      <c r="L55">
        <f>IF(AND(C55=1,D55=2),1,0)</f>
        <v>0</v>
      </c>
      <c r="M55">
        <f>IF(MOD(J55,2)=1,1,0)</f>
        <v>1</v>
      </c>
      <c r="N55">
        <f t="shared" si="0"/>
        <v>70</v>
      </c>
      <c r="O55">
        <f>MOD(A55*1+B55*3+C55*7+D55*9+E55*1+F55*3+G55*7+H55*9+I55*1+J55*3,10)</f>
        <v>0</v>
      </c>
      <c r="P55">
        <f>IF(O55&lt;&gt;0,10-O55,0)</f>
        <v>0</v>
      </c>
      <c r="Q55" t="str">
        <f>IF(P55=K55,"TAK","NIE")</f>
        <v>TAK</v>
      </c>
      <c r="R55">
        <v>71112677514</v>
      </c>
      <c r="S55">
        <f>IF(Q55="TAK",R55,"")</f>
        <v>71112677514</v>
      </c>
      <c r="T55" t="str">
        <f>VLOOKUP(N55,$V$1:$W$5,2,TRUE)</f>
        <v>70'</v>
      </c>
    </row>
    <row r="56" spans="1:20" x14ac:dyDescent="0.25">
      <c r="A56">
        <v>8</v>
      </c>
      <c r="B56">
        <v>4</v>
      </c>
      <c r="C56">
        <v>0</v>
      </c>
      <c r="D56">
        <v>5</v>
      </c>
      <c r="E56">
        <v>1</v>
      </c>
      <c r="F56">
        <v>8</v>
      </c>
      <c r="G56">
        <v>4</v>
      </c>
      <c r="H56">
        <v>0</v>
      </c>
      <c r="I56">
        <v>1</v>
      </c>
      <c r="J56">
        <v>4</v>
      </c>
      <c r="K56">
        <v>9</v>
      </c>
      <c r="L56">
        <f>IF(AND(C56=1,D56=2),1,0)</f>
        <v>0</v>
      </c>
      <c r="M56">
        <f>IF(MOD(J56,2)=1,1,0)</f>
        <v>0</v>
      </c>
      <c r="N56">
        <f t="shared" si="0"/>
        <v>84</v>
      </c>
      <c r="O56">
        <f>MOD(A56*1+B56*3+C56*7+D56*9+E56*1+F56*3+G56*7+H56*9+I56*1+J56*3,10)</f>
        <v>1</v>
      </c>
      <c r="P56">
        <f>IF(O56&lt;&gt;0,10-O56,0)</f>
        <v>9</v>
      </c>
      <c r="Q56" t="str">
        <f>IF(P56=K56,"TAK","NIE")</f>
        <v>TAK</v>
      </c>
      <c r="R56">
        <v>71123061643</v>
      </c>
      <c r="S56">
        <f>IF(Q56="TAK",R56,"")</f>
        <v>71123061643</v>
      </c>
      <c r="T56" t="str">
        <f>VLOOKUP(N56,$V$1:$W$5,2,TRUE)</f>
        <v>80'</v>
      </c>
    </row>
    <row r="57" spans="1:20" x14ac:dyDescent="0.25">
      <c r="A57">
        <v>7</v>
      </c>
      <c r="B57">
        <v>9</v>
      </c>
      <c r="C57">
        <v>0</v>
      </c>
      <c r="D57">
        <v>1</v>
      </c>
      <c r="E57">
        <v>2</v>
      </c>
      <c r="F57">
        <v>5</v>
      </c>
      <c r="G57">
        <v>6</v>
      </c>
      <c r="H57">
        <v>4</v>
      </c>
      <c r="I57">
        <v>4</v>
      </c>
      <c r="J57">
        <v>8</v>
      </c>
      <c r="K57">
        <v>4</v>
      </c>
      <c r="L57">
        <f>IF(AND(C57=1,D57=2),1,0)</f>
        <v>0</v>
      </c>
      <c r="M57">
        <f>IF(MOD(J57,2)=1,1,0)</f>
        <v>0</v>
      </c>
      <c r="N57">
        <f t="shared" si="0"/>
        <v>79</v>
      </c>
      <c r="O57">
        <f>MOD(A57*1+B57*3+C57*7+D57*9+E57*1+F57*3+G57*7+H57*9+I57*1+J57*3,10)</f>
        <v>6</v>
      </c>
      <c r="P57">
        <f>IF(O57&lt;&gt;0,10-O57,0)</f>
        <v>4</v>
      </c>
      <c r="Q57" t="str">
        <f>IF(P57=K57,"TAK","NIE")</f>
        <v>TAK</v>
      </c>
      <c r="R57">
        <v>72031096705</v>
      </c>
      <c r="S57">
        <f>IF(Q57="TAK",R57,"")</f>
        <v>72031096705</v>
      </c>
      <c r="T57" t="str">
        <f>VLOOKUP(N57,$V$1:$W$5,2,TRUE)</f>
        <v>70'</v>
      </c>
    </row>
    <row r="58" spans="1:20" x14ac:dyDescent="0.25">
      <c r="A58">
        <v>8</v>
      </c>
      <c r="B58">
        <v>5</v>
      </c>
      <c r="C58">
        <v>0</v>
      </c>
      <c r="D58">
        <v>5</v>
      </c>
      <c r="E58">
        <v>2</v>
      </c>
      <c r="F58">
        <v>6</v>
      </c>
      <c r="G58">
        <v>0</v>
      </c>
      <c r="H58">
        <v>5</v>
      </c>
      <c r="I58">
        <v>1</v>
      </c>
      <c r="J58">
        <v>7</v>
      </c>
      <c r="K58">
        <v>5</v>
      </c>
      <c r="L58">
        <f>IF(AND(C58=1,D58=2),1,0)</f>
        <v>0</v>
      </c>
      <c r="M58">
        <f>IF(MOD(J58,2)=1,1,0)</f>
        <v>1</v>
      </c>
      <c r="N58">
        <f t="shared" si="0"/>
        <v>85</v>
      </c>
      <c r="O58">
        <f>MOD(A58*1+B58*3+C58*7+D58*9+E58*1+F58*3+G58*7+H58*9+I58*1+J58*3,10)</f>
        <v>5</v>
      </c>
      <c r="P58">
        <f>IF(O58&lt;&gt;0,10-O58,0)</f>
        <v>5</v>
      </c>
      <c r="Q58" t="str">
        <f>IF(P58=K58,"TAK","NIE")</f>
        <v>TAK</v>
      </c>
      <c r="R58">
        <v>73010399576</v>
      </c>
      <c r="S58">
        <f>IF(Q58="TAK",R58,"")</f>
        <v>73010399576</v>
      </c>
      <c r="T58" t="str">
        <f>VLOOKUP(N58,$V$1:$W$5,2,TRUE)</f>
        <v>80'</v>
      </c>
    </row>
    <row r="59" spans="1:20" x14ac:dyDescent="0.25">
      <c r="A59">
        <v>6</v>
      </c>
      <c r="B59">
        <v>2</v>
      </c>
      <c r="C59">
        <v>0</v>
      </c>
      <c r="D59">
        <v>9</v>
      </c>
      <c r="E59">
        <v>2</v>
      </c>
      <c r="F59">
        <v>5</v>
      </c>
      <c r="G59">
        <v>6</v>
      </c>
      <c r="H59">
        <v>9</v>
      </c>
      <c r="I59">
        <v>0</v>
      </c>
      <c r="J59">
        <v>9</v>
      </c>
      <c r="K59">
        <v>0</v>
      </c>
      <c r="L59">
        <f>IF(AND(C59=1,D59=2),1,0)</f>
        <v>0</v>
      </c>
      <c r="M59">
        <f>IF(MOD(J59,2)=1,1,0)</f>
        <v>1</v>
      </c>
      <c r="N59">
        <f t="shared" si="0"/>
        <v>62</v>
      </c>
      <c r="O59">
        <f>MOD(A59*1+B59*3+C59*7+D59*9+E59*1+F59*3+G59*7+H59*9+I59*1+J59*3,10)</f>
        <v>0</v>
      </c>
      <c r="P59">
        <f>IF(O59&lt;&gt;0,10-O59,0)</f>
        <v>0</v>
      </c>
      <c r="Q59" t="str">
        <f>IF(P59=K59,"TAK","NIE")</f>
        <v>TAK</v>
      </c>
      <c r="R59">
        <v>73070871368</v>
      </c>
      <c r="S59">
        <f>IF(Q59="TAK",R59,"")</f>
        <v>73070871368</v>
      </c>
      <c r="T59" t="str">
        <f>VLOOKUP(N59,$V$1:$W$5,2,TRUE)</f>
        <v>60'</v>
      </c>
    </row>
    <row r="60" spans="1:20" x14ac:dyDescent="0.25">
      <c r="A60">
        <v>8</v>
      </c>
      <c r="B60">
        <v>1</v>
      </c>
      <c r="C60">
        <v>0</v>
      </c>
      <c r="D60">
        <v>8</v>
      </c>
      <c r="E60">
        <v>1</v>
      </c>
      <c r="F60">
        <v>0</v>
      </c>
      <c r="G60">
        <v>1</v>
      </c>
      <c r="H60">
        <v>0</v>
      </c>
      <c r="I60">
        <v>8</v>
      </c>
      <c r="J60">
        <v>6</v>
      </c>
      <c r="K60">
        <v>3</v>
      </c>
      <c r="L60">
        <f>IF(AND(C60=1,D60=2),1,0)</f>
        <v>0</v>
      </c>
      <c r="M60">
        <f>IF(MOD(J60,2)=1,1,0)</f>
        <v>0</v>
      </c>
      <c r="N60">
        <f t="shared" si="0"/>
        <v>81</v>
      </c>
      <c r="O60">
        <f>MOD(A60*1+B60*3+C60*7+D60*9+E60*1+F60*3+G60*7+H60*9+I60*1+J60*3,10)</f>
        <v>7</v>
      </c>
      <c r="P60">
        <f>IF(O60&lt;&gt;0,10-O60,0)</f>
        <v>3</v>
      </c>
      <c r="Q60" t="str">
        <f>IF(P60=K60,"TAK","NIE")</f>
        <v>TAK</v>
      </c>
      <c r="R60">
        <v>73103000844</v>
      </c>
      <c r="S60">
        <f>IF(Q60="TAK",R60,"")</f>
        <v>73103000844</v>
      </c>
      <c r="T60" t="str">
        <f>VLOOKUP(N60,$V$1:$W$5,2,TRUE)</f>
        <v>80'</v>
      </c>
    </row>
    <row r="61" spans="1:20" x14ac:dyDescent="0.25">
      <c r="A61">
        <v>7</v>
      </c>
      <c r="B61">
        <v>1</v>
      </c>
      <c r="C61">
        <v>0</v>
      </c>
      <c r="D61">
        <v>9</v>
      </c>
      <c r="E61">
        <v>3</v>
      </c>
      <c r="F61">
        <v>0</v>
      </c>
      <c r="G61">
        <v>5</v>
      </c>
      <c r="H61">
        <v>8</v>
      </c>
      <c r="I61">
        <v>8</v>
      </c>
      <c r="J61">
        <v>5</v>
      </c>
      <c r="K61">
        <v>6</v>
      </c>
      <c r="L61">
        <f>IF(AND(C61=1,D61=2),1,0)</f>
        <v>0</v>
      </c>
      <c r="M61">
        <f>IF(MOD(J61,2)=1,1,0)</f>
        <v>1</v>
      </c>
      <c r="N61">
        <f t="shared" si="0"/>
        <v>71</v>
      </c>
      <c r="O61">
        <f>MOD(A61*1+B61*3+C61*7+D61*9+E61*1+F61*3+G61*7+H61*9+I61*1+J61*3,10)</f>
        <v>4</v>
      </c>
      <c r="P61">
        <f>IF(O61&lt;&gt;0,10-O61,0)</f>
        <v>6</v>
      </c>
      <c r="Q61" t="str">
        <f>IF(P61=K61,"TAK","NIE")</f>
        <v>TAK</v>
      </c>
      <c r="R61">
        <v>73112328551</v>
      </c>
      <c r="S61">
        <f>IF(Q61="TAK",R61,"")</f>
        <v>73112328551</v>
      </c>
      <c r="T61" t="str">
        <f>VLOOKUP(N61,$V$1:$W$5,2,TRUE)</f>
        <v>70'</v>
      </c>
    </row>
    <row r="62" spans="1:20" x14ac:dyDescent="0.25">
      <c r="A62">
        <v>6</v>
      </c>
      <c r="B62">
        <v>4</v>
      </c>
      <c r="C62">
        <v>0</v>
      </c>
      <c r="D62">
        <v>6</v>
      </c>
      <c r="E62">
        <v>3</v>
      </c>
      <c r="F62">
        <v>1</v>
      </c>
      <c r="G62">
        <v>5</v>
      </c>
      <c r="H62">
        <v>9</v>
      </c>
      <c r="I62">
        <v>2</v>
      </c>
      <c r="J62">
        <v>1</v>
      </c>
      <c r="K62">
        <v>1</v>
      </c>
      <c r="L62">
        <f>IF(AND(C62=1,D62=2),1,0)</f>
        <v>0</v>
      </c>
      <c r="M62">
        <f>IF(MOD(J62,2)=1,1,0)</f>
        <v>1</v>
      </c>
      <c r="N62">
        <f t="shared" si="0"/>
        <v>64</v>
      </c>
      <c r="O62">
        <f>MOD(A62*1+B62*3+C62*7+D62*9+E62*1+F62*3+G62*7+H62*9+I62*1+J62*3,10)</f>
        <v>9</v>
      </c>
      <c r="P62">
        <f>IF(O62&lt;&gt;0,10-O62,0)</f>
        <v>1</v>
      </c>
      <c r="Q62" t="str">
        <f>IF(P62=K62,"TAK","NIE")</f>
        <v>TAK</v>
      </c>
      <c r="R62">
        <v>74040249598</v>
      </c>
      <c r="S62">
        <f>IF(Q62="TAK",R62,"")</f>
        <v>74040249598</v>
      </c>
      <c r="T62" t="str">
        <f>VLOOKUP(N62,$V$1:$W$5,2,TRUE)</f>
        <v>60'</v>
      </c>
    </row>
    <row r="63" spans="1:20" x14ac:dyDescent="0.25">
      <c r="A63">
        <v>6</v>
      </c>
      <c r="B63">
        <v>5</v>
      </c>
      <c r="C63">
        <v>0</v>
      </c>
      <c r="D63">
        <v>9</v>
      </c>
      <c r="E63">
        <v>2</v>
      </c>
      <c r="F63">
        <v>0</v>
      </c>
      <c r="G63">
        <v>5</v>
      </c>
      <c r="H63">
        <v>6</v>
      </c>
      <c r="I63">
        <v>8</v>
      </c>
      <c r="J63">
        <v>9</v>
      </c>
      <c r="K63">
        <v>2</v>
      </c>
      <c r="L63">
        <f>IF(AND(C63=1,D63=2),1,0)</f>
        <v>0</v>
      </c>
      <c r="M63">
        <f>IF(MOD(J63,2)=1,1,0)</f>
        <v>1</v>
      </c>
      <c r="N63">
        <f t="shared" si="0"/>
        <v>65</v>
      </c>
      <c r="O63">
        <f>MOD(A63*1+B63*3+C63*7+D63*9+E63*1+F63*3+G63*7+H63*9+I63*1+J63*3,10)</f>
        <v>8</v>
      </c>
      <c r="P63">
        <f>IF(O63&lt;&gt;0,10-O63,0)</f>
        <v>2</v>
      </c>
      <c r="Q63" t="str">
        <f>IF(P63=K63,"TAK","NIE")</f>
        <v>TAK</v>
      </c>
      <c r="R63">
        <v>74120284541</v>
      </c>
      <c r="S63">
        <f>IF(Q63="TAK",R63,"")</f>
        <v>74120284541</v>
      </c>
      <c r="T63" t="str">
        <f>VLOOKUP(N63,$V$1:$W$5,2,TRUE)</f>
        <v>60'</v>
      </c>
    </row>
    <row r="64" spans="1:20" x14ac:dyDescent="0.25">
      <c r="A64">
        <v>5</v>
      </c>
      <c r="B64">
        <v>9</v>
      </c>
      <c r="C64">
        <v>0</v>
      </c>
      <c r="D64">
        <v>3</v>
      </c>
      <c r="E64">
        <v>1</v>
      </c>
      <c r="F64">
        <v>1</v>
      </c>
      <c r="G64">
        <v>5</v>
      </c>
      <c r="H64">
        <v>2</v>
      </c>
      <c r="I64">
        <v>0</v>
      </c>
      <c r="J64">
        <v>5</v>
      </c>
      <c r="K64">
        <v>9</v>
      </c>
      <c r="L64">
        <f>IF(AND(C64=1,D64=2),1,0)</f>
        <v>0</v>
      </c>
      <c r="M64">
        <f>IF(MOD(J64,2)=1,1,0)</f>
        <v>1</v>
      </c>
      <c r="N64">
        <f t="shared" si="0"/>
        <v>59</v>
      </c>
      <c r="O64">
        <f>MOD(A64*1+B64*3+C64*7+D64*9+E64*1+F64*3+G64*7+H64*9+I64*1+J64*3,10)</f>
        <v>1</v>
      </c>
      <c r="P64">
        <f>IF(O64&lt;&gt;0,10-O64,0)</f>
        <v>9</v>
      </c>
      <c r="Q64" t="str">
        <f>IF(P64=K64,"TAK","NIE")</f>
        <v>TAK</v>
      </c>
      <c r="R64">
        <v>74121108598</v>
      </c>
      <c r="S64">
        <f>IF(Q64="TAK",R64,"")</f>
        <v>74121108598</v>
      </c>
      <c r="T64" t="str">
        <f>VLOOKUP(N64,$V$1:$W$5,2,TRUE)</f>
        <v>50'</v>
      </c>
    </row>
    <row r="65" spans="1:20" x14ac:dyDescent="0.25">
      <c r="A65">
        <v>6</v>
      </c>
      <c r="B65">
        <v>5</v>
      </c>
      <c r="C65">
        <v>1</v>
      </c>
      <c r="D65">
        <v>0</v>
      </c>
      <c r="E65">
        <v>2</v>
      </c>
      <c r="F65">
        <v>0</v>
      </c>
      <c r="G65">
        <v>8</v>
      </c>
      <c r="H65">
        <v>6</v>
      </c>
      <c r="I65">
        <v>1</v>
      </c>
      <c r="J65">
        <v>1</v>
      </c>
      <c r="K65">
        <v>6</v>
      </c>
      <c r="L65">
        <f>IF(AND(C65=1,D65=2),1,0)</f>
        <v>0</v>
      </c>
      <c r="M65">
        <f>IF(MOD(J65,2)=1,1,0)</f>
        <v>1</v>
      </c>
      <c r="N65">
        <f t="shared" si="0"/>
        <v>65</v>
      </c>
      <c r="O65">
        <f>MOD(A65*1+B65*3+C65*7+D65*9+E65*1+F65*3+G65*7+H65*9+I65*1+J65*3,10)</f>
        <v>4</v>
      </c>
      <c r="P65">
        <f>IF(O65&lt;&gt;0,10-O65,0)</f>
        <v>6</v>
      </c>
      <c r="Q65" t="str">
        <f>IF(P65=K65,"TAK","NIE")</f>
        <v>TAK</v>
      </c>
      <c r="R65">
        <v>74123184206</v>
      </c>
      <c r="S65">
        <f>IF(Q65="TAK",R65,"")</f>
        <v>74123184206</v>
      </c>
      <c r="T65" t="str">
        <f>VLOOKUP(N65,$V$1:$W$5,2,TRUE)</f>
        <v>60'</v>
      </c>
    </row>
    <row r="66" spans="1:20" x14ac:dyDescent="0.25">
      <c r="A66">
        <v>5</v>
      </c>
      <c r="B66">
        <v>3</v>
      </c>
      <c r="C66">
        <v>1</v>
      </c>
      <c r="D66">
        <v>2</v>
      </c>
      <c r="E66">
        <v>2</v>
      </c>
      <c r="F66">
        <v>2</v>
      </c>
      <c r="G66">
        <v>9</v>
      </c>
      <c r="H66">
        <v>9</v>
      </c>
      <c r="I66">
        <v>1</v>
      </c>
      <c r="J66">
        <v>2</v>
      </c>
      <c r="K66">
        <v>2</v>
      </c>
      <c r="L66">
        <f>IF(AND(C66=1,D66=2),1,0)</f>
        <v>1</v>
      </c>
      <c r="M66">
        <f>IF(MOD(J66,2)=1,1,0)</f>
        <v>0</v>
      </c>
      <c r="N66">
        <f t="shared" ref="N66:N129" si="3">A66*10+B66</f>
        <v>53</v>
      </c>
      <c r="O66">
        <f>MOD(A66*1+B66*3+C66*7+D66*9+E66*1+F66*3+G66*7+H66*9+I66*1+J66*3,10)</f>
        <v>8</v>
      </c>
      <c r="P66">
        <f>IF(O66&lt;&gt;0,10-O66,0)</f>
        <v>2</v>
      </c>
      <c r="Q66" t="str">
        <f>IF(P66=K66,"TAK","NIE")</f>
        <v>TAK</v>
      </c>
      <c r="R66">
        <v>75032006098</v>
      </c>
      <c r="S66">
        <f>IF(Q66="TAK",R66,"")</f>
        <v>75032006098</v>
      </c>
      <c r="T66" t="str">
        <f>VLOOKUP(N66,$V$1:$W$5,2,TRUE)</f>
        <v>50'</v>
      </c>
    </row>
    <row r="67" spans="1:20" x14ac:dyDescent="0.25">
      <c r="A67">
        <v>8</v>
      </c>
      <c r="B67">
        <v>5</v>
      </c>
      <c r="C67">
        <v>0</v>
      </c>
      <c r="D67">
        <v>5</v>
      </c>
      <c r="E67">
        <v>2</v>
      </c>
      <c r="F67">
        <v>5</v>
      </c>
      <c r="G67">
        <v>6</v>
      </c>
      <c r="H67">
        <v>8</v>
      </c>
      <c r="I67">
        <v>6</v>
      </c>
      <c r="J67">
        <v>4</v>
      </c>
      <c r="K67">
        <v>3</v>
      </c>
      <c r="L67">
        <f>IF(AND(C67=1,D67=2),1,0)</f>
        <v>0</v>
      </c>
      <c r="M67">
        <f>IF(MOD(J67,2)=1,1,0)</f>
        <v>0</v>
      </c>
      <c r="N67">
        <f t="shared" si="3"/>
        <v>85</v>
      </c>
      <c r="O67">
        <f>MOD(A67*1+B67*3+C67*7+D67*9+E67*1+F67*3+G67*7+H67*9+I67*1+J67*3,10)</f>
        <v>7</v>
      </c>
      <c r="P67">
        <f>IF(O67&lt;&gt;0,10-O67,0)</f>
        <v>3</v>
      </c>
      <c r="Q67" t="str">
        <f>IF(P67=K67,"TAK","NIE")</f>
        <v>TAK</v>
      </c>
      <c r="R67">
        <v>75113162747</v>
      </c>
      <c r="S67">
        <f>IF(Q67="TAK",R67,"")</f>
        <v>75113162747</v>
      </c>
      <c r="T67" t="str">
        <f>VLOOKUP(N67,$V$1:$W$5,2,TRUE)</f>
        <v>80'</v>
      </c>
    </row>
    <row r="68" spans="1:20" x14ac:dyDescent="0.25">
      <c r="A68">
        <v>5</v>
      </c>
      <c r="B68">
        <v>9</v>
      </c>
      <c r="C68">
        <v>0</v>
      </c>
      <c r="D68">
        <v>4</v>
      </c>
      <c r="E68">
        <v>2</v>
      </c>
      <c r="F68">
        <v>9</v>
      </c>
      <c r="G68">
        <v>8</v>
      </c>
      <c r="H68">
        <v>9</v>
      </c>
      <c r="I68">
        <v>6</v>
      </c>
      <c r="J68">
        <v>8</v>
      </c>
      <c r="K68">
        <v>6</v>
      </c>
      <c r="L68">
        <f>IF(AND(C68=1,D68=2),1,0)</f>
        <v>0</v>
      </c>
      <c r="M68">
        <f>IF(MOD(J68,2)=1,1,0)</f>
        <v>0</v>
      </c>
      <c r="N68">
        <f t="shared" si="3"/>
        <v>59</v>
      </c>
      <c r="O68">
        <f>MOD(A68*1+B68*3+C68*7+D68*9+E68*1+F68*3+G68*7+H68*9+I68*1+J68*3,10)</f>
        <v>4</v>
      </c>
      <c r="P68">
        <f>IF(O68&lt;&gt;0,10-O68,0)</f>
        <v>6</v>
      </c>
      <c r="Q68" t="str">
        <f>IF(P68=K68,"TAK","NIE")</f>
        <v>TAK</v>
      </c>
      <c r="R68">
        <v>75121005045</v>
      </c>
      <c r="S68">
        <f>IF(Q68="TAK",R68,"")</f>
        <v>75121005045</v>
      </c>
      <c r="T68" t="str">
        <f>VLOOKUP(N68,$V$1:$W$5,2,TRUE)</f>
        <v>50'</v>
      </c>
    </row>
    <row r="69" spans="1:20" x14ac:dyDescent="0.25">
      <c r="A69">
        <v>7</v>
      </c>
      <c r="B69">
        <v>8</v>
      </c>
      <c r="C69">
        <v>1</v>
      </c>
      <c r="D69">
        <v>0</v>
      </c>
      <c r="E69">
        <v>3</v>
      </c>
      <c r="F69">
        <v>1</v>
      </c>
      <c r="G69">
        <v>8</v>
      </c>
      <c r="H69">
        <v>8</v>
      </c>
      <c r="I69">
        <v>6</v>
      </c>
      <c r="J69">
        <v>9</v>
      </c>
      <c r="K69">
        <v>5</v>
      </c>
      <c r="L69">
        <f>IF(AND(C69=1,D69=2),1,0)</f>
        <v>0</v>
      </c>
      <c r="M69">
        <f>IF(MOD(J69,2)=1,1,0)</f>
        <v>1</v>
      </c>
      <c r="N69">
        <f t="shared" si="3"/>
        <v>78</v>
      </c>
      <c r="O69">
        <f>MOD(A69*1+B69*3+C69*7+D69*9+E69*1+F69*3+G69*7+H69*9+I69*1+J69*3,10)</f>
        <v>5</v>
      </c>
      <c r="P69">
        <f>IF(O69&lt;&gt;0,10-O69,0)</f>
        <v>5</v>
      </c>
      <c r="Q69" t="str">
        <f>IF(P69=K69,"TAK","NIE")</f>
        <v>TAK</v>
      </c>
      <c r="R69">
        <v>75123199317</v>
      </c>
      <c r="S69">
        <f>IF(Q69="TAK",R69,"")</f>
        <v>75123199317</v>
      </c>
      <c r="T69" t="str">
        <f>VLOOKUP(N69,$V$1:$W$5,2,TRUE)</f>
        <v>70'</v>
      </c>
    </row>
    <row r="70" spans="1:20" x14ac:dyDescent="0.25">
      <c r="A70">
        <v>8</v>
      </c>
      <c r="B70">
        <v>9</v>
      </c>
      <c r="C70">
        <v>0</v>
      </c>
      <c r="D70">
        <v>1</v>
      </c>
      <c r="E70">
        <v>0</v>
      </c>
      <c r="F70">
        <v>2</v>
      </c>
      <c r="G70">
        <v>9</v>
      </c>
      <c r="H70">
        <v>3</v>
      </c>
      <c r="I70">
        <v>6</v>
      </c>
      <c r="J70">
        <v>0</v>
      </c>
      <c r="K70">
        <v>4</v>
      </c>
      <c r="L70">
        <f>IF(AND(C70=1,D70=2),1,0)</f>
        <v>0</v>
      </c>
      <c r="M70">
        <f>IF(MOD(J70,2)=1,1,0)</f>
        <v>0</v>
      </c>
      <c r="N70">
        <f t="shared" si="3"/>
        <v>89</v>
      </c>
      <c r="O70">
        <f>MOD(A70*1+B70*3+C70*7+D70*9+E70*1+F70*3+G70*7+H70*9+I70*1+J70*3,10)</f>
        <v>6</v>
      </c>
      <c r="P70">
        <f>IF(O70&lt;&gt;0,10-O70,0)</f>
        <v>4</v>
      </c>
      <c r="Q70" t="str">
        <f>IF(P70=K70,"TAK","NIE")</f>
        <v>TAK</v>
      </c>
      <c r="R70">
        <v>76043054555</v>
      </c>
      <c r="S70">
        <f>IF(Q70="TAK",R70,"")</f>
        <v>76043054555</v>
      </c>
      <c r="T70" t="str">
        <f>VLOOKUP(N70,$V$1:$W$5,2,TRUE)</f>
        <v>80'</v>
      </c>
    </row>
    <row r="71" spans="1:20" x14ac:dyDescent="0.25">
      <c r="A71">
        <v>8</v>
      </c>
      <c r="B71">
        <v>7</v>
      </c>
      <c r="C71">
        <v>0</v>
      </c>
      <c r="D71">
        <v>7</v>
      </c>
      <c r="E71">
        <v>0</v>
      </c>
      <c r="F71">
        <v>8</v>
      </c>
      <c r="G71">
        <v>9</v>
      </c>
      <c r="H71">
        <v>5</v>
      </c>
      <c r="I71">
        <v>3</v>
      </c>
      <c r="J71">
        <v>7</v>
      </c>
      <c r="K71">
        <v>2</v>
      </c>
      <c r="L71">
        <f>IF(AND(C71=1,D71=2),1,0)</f>
        <v>0</v>
      </c>
      <c r="M71">
        <f>IF(MOD(J71,2)=1,1,0)</f>
        <v>1</v>
      </c>
      <c r="N71">
        <f t="shared" si="3"/>
        <v>87</v>
      </c>
      <c r="O71">
        <f>MOD(A71*1+B71*3+C71*7+D71*9+E71*1+F71*3+G71*7+H71*9+I71*1+J71*3,10)</f>
        <v>8</v>
      </c>
      <c r="P71">
        <f>IF(O71&lt;&gt;0,10-O71,0)</f>
        <v>2</v>
      </c>
      <c r="Q71" t="str">
        <f>IF(P71=K71,"TAK","NIE")</f>
        <v>TAK</v>
      </c>
      <c r="R71">
        <v>76043169949</v>
      </c>
      <c r="S71">
        <f>IF(Q71="TAK",R71,"")</f>
        <v>76043169949</v>
      </c>
      <c r="T71" t="str">
        <f>VLOOKUP(N71,$V$1:$W$5,2,TRUE)</f>
        <v>80'</v>
      </c>
    </row>
    <row r="72" spans="1:20" x14ac:dyDescent="0.25">
      <c r="A72">
        <v>7</v>
      </c>
      <c r="B72">
        <v>2</v>
      </c>
      <c r="C72">
        <v>0</v>
      </c>
      <c r="D72">
        <v>3</v>
      </c>
      <c r="E72">
        <v>1</v>
      </c>
      <c r="F72">
        <v>0</v>
      </c>
      <c r="G72">
        <v>9</v>
      </c>
      <c r="H72">
        <v>6</v>
      </c>
      <c r="I72">
        <v>7</v>
      </c>
      <c r="J72">
        <v>0</v>
      </c>
      <c r="K72">
        <v>5</v>
      </c>
      <c r="L72">
        <f>IF(AND(C72=1,D72=2),1,0)</f>
        <v>0</v>
      </c>
      <c r="M72">
        <f>IF(MOD(J72,2)=1,1,0)</f>
        <v>0</v>
      </c>
      <c r="N72">
        <f t="shared" si="3"/>
        <v>72</v>
      </c>
      <c r="O72">
        <f>MOD(A72*1+B72*3+C72*7+D72*9+E72*1+F72*3+G72*7+H72*9+I72*1+J72*3,10)</f>
        <v>5</v>
      </c>
      <c r="P72">
        <f>IF(O72&lt;&gt;0,10-O72,0)</f>
        <v>5</v>
      </c>
      <c r="Q72" t="str">
        <f>IF(P72=K72,"TAK","NIE")</f>
        <v>TAK</v>
      </c>
      <c r="R72">
        <v>76121186303</v>
      </c>
      <c r="S72">
        <f>IF(Q72="TAK",R72,"")</f>
        <v>76121186303</v>
      </c>
      <c r="T72" t="str">
        <f>VLOOKUP(N72,$V$1:$W$5,2,TRUE)</f>
        <v>70'</v>
      </c>
    </row>
    <row r="73" spans="1:20" x14ac:dyDescent="0.25">
      <c r="A73">
        <v>8</v>
      </c>
      <c r="B73">
        <v>9</v>
      </c>
      <c r="C73">
        <v>0</v>
      </c>
      <c r="D73">
        <v>5</v>
      </c>
      <c r="E73">
        <v>2</v>
      </c>
      <c r="F73">
        <v>2</v>
      </c>
      <c r="G73">
        <v>9</v>
      </c>
      <c r="H73">
        <v>5</v>
      </c>
      <c r="I73">
        <v>1</v>
      </c>
      <c r="J73">
        <v>7</v>
      </c>
      <c r="K73">
        <v>2</v>
      </c>
      <c r="L73">
        <f>IF(AND(C73=1,D73=2),1,0)</f>
        <v>0</v>
      </c>
      <c r="M73">
        <f>IF(MOD(J73,2)=1,1,0)</f>
        <v>1</v>
      </c>
      <c r="N73">
        <f t="shared" si="3"/>
        <v>89</v>
      </c>
      <c r="O73">
        <f>MOD(A73*1+B73*3+C73*7+D73*9+E73*1+F73*3+G73*7+H73*9+I73*1+J73*3,10)</f>
        <v>8</v>
      </c>
      <c r="P73">
        <f>IF(O73&lt;&gt;0,10-O73,0)</f>
        <v>2</v>
      </c>
      <c r="Q73" t="str">
        <f>IF(P73=K73,"TAK","NIE")</f>
        <v>TAK</v>
      </c>
      <c r="R73">
        <v>76122752028</v>
      </c>
      <c r="S73">
        <f>IF(Q73="TAK",R73,"")</f>
        <v>76122752028</v>
      </c>
      <c r="T73" t="str">
        <f>VLOOKUP(N73,$V$1:$W$5,2,TRUE)</f>
        <v>80'</v>
      </c>
    </row>
    <row r="74" spans="1:20" x14ac:dyDescent="0.25">
      <c r="A74">
        <v>5</v>
      </c>
      <c r="B74">
        <v>7</v>
      </c>
      <c r="C74">
        <v>0</v>
      </c>
      <c r="D74">
        <v>7</v>
      </c>
      <c r="E74">
        <v>3</v>
      </c>
      <c r="F74">
        <v>1</v>
      </c>
      <c r="G74">
        <v>6</v>
      </c>
      <c r="H74">
        <v>3</v>
      </c>
      <c r="I74">
        <v>0</v>
      </c>
      <c r="J74">
        <v>5</v>
      </c>
      <c r="K74">
        <v>1</v>
      </c>
      <c r="L74">
        <f>IF(AND(C74=1,D74=2),1,0)</f>
        <v>0</v>
      </c>
      <c r="M74">
        <f>IF(MOD(J74,2)=1,1,0)</f>
        <v>1</v>
      </c>
      <c r="N74">
        <f t="shared" si="3"/>
        <v>57</v>
      </c>
      <c r="O74">
        <f>MOD(A74*1+B74*3+C74*7+D74*9+E74*1+F74*3+G74*7+H74*9+I74*1+J74*3,10)</f>
        <v>9</v>
      </c>
      <c r="P74">
        <f>IF(O74&lt;&gt;0,10-O74,0)</f>
        <v>1</v>
      </c>
      <c r="Q74" t="str">
        <f>IF(P74=K74,"TAK","NIE")</f>
        <v>TAK</v>
      </c>
      <c r="R74">
        <v>77072919805</v>
      </c>
      <c r="S74">
        <f>IF(Q74="TAK",R74,"")</f>
        <v>77072919805</v>
      </c>
      <c r="T74" t="str">
        <f>VLOOKUP(N74,$V$1:$W$5,2,TRUE)</f>
        <v>50'</v>
      </c>
    </row>
    <row r="75" spans="1:20" x14ac:dyDescent="0.25">
      <c r="A75">
        <v>6</v>
      </c>
      <c r="B75">
        <v>5</v>
      </c>
      <c r="C75">
        <v>0</v>
      </c>
      <c r="D75">
        <v>6</v>
      </c>
      <c r="E75">
        <v>2</v>
      </c>
      <c r="F75">
        <v>8</v>
      </c>
      <c r="G75">
        <v>9</v>
      </c>
      <c r="H75">
        <v>2</v>
      </c>
      <c r="I75">
        <v>3</v>
      </c>
      <c r="J75">
        <v>8</v>
      </c>
      <c r="K75">
        <v>1</v>
      </c>
      <c r="L75">
        <f>IF(AND(C75=1,D75=2),1,0)</f>
        <v>0</v>
      </c>
      <c r="M75">
        <f>IF(MOD(J75,2)=1,1,0)</f>
        <v>0</v>
      </c>
      <c r="N75">
        <f t="shared" si="3"/>
        <v>65</v>
      </c>
      <c r="O75">
        <f>MOD(A75*1+B75*3+C75*7+D75*9+E75*1+F75*3+G75*7+H75*9+I75*1+J75*3,10)</f>
        <v>9</v>
      </c>
      <c r="P75">
        <f>IF(O75&lt;&gt;0,10-O75,0)</f>
        <v>1</v>
      </c>
      <c r="Q75" t="str">
        <f>IF(P75=K75,"TAK","NIE")</f>
        <v>TAK</v>
      </c>
      <c r="R75">
        <v>77111084850</v>
      </c>
      <c r="S75">
        <f>IF(Q75="TAK",R75,"")</f>
        <v>77111084850</v>
      </c>
      <c r="T75" t="str">
        <f>VLOOKUP(N75,$V$1:$W$5,2,TRUE)</f>
        <v>60'</v>
      </c>
    </row>
    <row r="76" spans="1:20" x14ac:dyDescent="0.25">
      <c r="A76">
        <v>8</v>
      </c>
      <c r="B76">
        <v>4</v>
      </c>
      <c r="C76">
        <v>1</v>
      </c>
      <c r="D76">
        <v>1</v>
      </c>
      <c r="E76">
        <v>2</v>
      </c>
      <c r="F76">
        <v>1</v>
      </c>
      <c r="G76">
        <v>8</v>
      </c>
      <c r="H76">
        <v>5</v>
      </c>
      <c r="I76">
        <v>1</v>
      </c>
      <c r="J76">
        <v>4</v>
      </c>
      <c r="K76">
        <v>5</v>
      </c>
      <c r="L76">
        <f>IF(AND(C76=1,D76=2),1,0)</f>
        <v>0</v>
      </c>
      <c r="M76">
        <f>IF(MOD(J76,2)=1,1,0)</f>
        <v>0</v>
      </c>
      <c r="N76">
        <f t="shared" si="3"/>
        <v>84</v>
      </c>
      <c r="O76">
        <f>MOD(A76*1+B76*3+C76*7+D76*9+E76*1+F76*3+G76*7+H76*9+I76*1+J76*3,10)</f>
        <v>5</v>
      </c>
      <c r="P76">
        <f>IF(O76&lt;&gt;0,10-O76,0)</f>
        <v>5</v>
      </c>
      <c r="Q76" t="str">
        <f>IF(P76=K76,"TAK","NIE")</f>
        <v>TAK</v>
      </c>
      <c r="R76">
        <v>78011115028</v>
      </c>
      <c r="S76">
        <f>IF(Q76="TAK",R76,"")</f>
        <v>78011115028</v>
      </c>
      <c r="T76" t="str">
        <f>VLOOKUP(N76,$V$1:$W$5,2,TRUE)</f>
        <v>80'</v>
      </c>
    </row>
    <row r="77" spans="1:20" x14ac:dyDescent="0.25">
      <c r="A77">
        <v>8</v>
      </c>
      <c r="B77">
        <v>7</v>
      </c>
      <c r="C77">
        <v>0</v>
      </c>
      <c r="D77">
        <v>7</v>
      </c>
      <c r="E77">
        <v>2</v>
      </c>
      <c r="F77">
        <v>7</v>
      </c>
      <c r="G77">
        <v>2</v>
      </c>
      <c r="H77">
        <v>4</v>
      </c>
      <c r="I77">
        <v>2</v>
      </c>
      <c r="J77">
        <v>8</v>
      </c>
      <c r="K77">
        <v>9</v>
      </c>
      <c r="L77">
        <f>IF(AND(C77=1,D77=2),1,0)</f>
        <v>0</v>
      </c>
      <c r="M77">
        <f>IF(MOD(J77,2)=1,1,0)</f>
        <v>0</v>
      </c>
      <c r="N77">
        <f t="shared" si="3"/>
        <v>87</v>
      </c>
      <c r="O77">
        <f>MOD(A77*1+B77*3+C77*7+D77*9+E77*1+F77*3+G77*7+H77*9+I77*1+J77*3,10)</f>
        <v>1</v>
      </c>
      <c r="P77">
        <f>IF(O77&lt;&gt;0,10-O77,0)</f>
        <v>9</v>
      </c>
      <c r="Q77" t="str">
        <f>IF(P77=K77,"TAK","NIE")</f>
        <v>TAK</v>
      </c>
      <c r="R77">
        <v>78102945963</v>
      </c>
      <c r="S77">
        <f>IF(Q77="TAK",R77,"")</f>
        <v>78102945963</v>
      </c>
      <c r="T77" t="str">
        <f>VLOOKUP(N77,$V$1:$W$5,2,TRUE)</f>
        <v>80'</v>
      </c>
    </row>
    <row r="78" spans="1:20" x14ac:dyDescent="0.25">
      <c r="A78">
        <v>6</v>
      </c>
      <c r="B78">
        <v>7</v>
      </c>
      <c r="C78">
        <v>1</v>
      </c>
      <c r="D78">
        <v>2</v>
      </c>
      <c r="E78">
        <v>0</v>
      </c>
      <c r="F78">
        <v>7</v>
      </c>
      <c r="G78">
        <v>4</v>
      </c>
      <c r="H78">
        <v>9</v>
      </c>
      <c r="I78">
        <v>9</v>
      </c>
      <c r="J78">
        <v>2</v>
      </c>
      <c r="K78">
        <v>3</v>
      </c>
      <c r="L78">
        <f>IF(AND(C78=1,D78=2),1,0)</f>
        <v>1</v>
      </c>
      <c r="M78">
        <f>IF(MOD(J78,2)=1,1,0)</f>
        <v>0</v>
      </c>
      <c r="N78">
        <f t="shared" si="3"/>
        <v>67</v>
      </c>
      <c r="O78">
        <f>MOD(A78*1+B78*3+C78*7+D78*9+E78*1+F78*3+G78*7+H78*9+I78*1+J78*3,10)</f>
        <v>7</v>
      </c>
      <c r="P78">
        <f>IF(O78&lt;&gt;0,10-O78,0)</f>
        <v>3</v>
      </c>
      <c r="Q78" t="str">
        <f>IF(P78=K78,"TAK","NIE")</f>
        <v>TAK</v>
      </c>
      <c r="R78">
        <v>78103188695</v>
      </c>
      <c r="S78">
        <f>IF(Q78="TAK",R78,"")</f>
        <v>78103188695</v>
      </c>
      <c r="T78" t="str">
        <f>VLOOKUP(N78,$V$1:$W$5,2,TRUE)</f>
        <v>60'</v>
      </c>
    </row>
    <row r="79" spans="1:20" x14ac:dyDescent="0.25">
      <c r="A79">
        <v>6</v>
      </c>
      <c r="B79">
        <v>9</v>
      </c>
      <c r="C79">
        <v>0</v>
      </c>
      <c r="D79">
        <v>3</v>
      </c>
      <c r="E79">
        <v>0</v>
      </c>
      <c r="F79">
        <v>6</v>
      </c>
      <c r="G79">
        <v>2</v>
      </c>
      <c r="H79">
        <v>6</v>
      </c>
      <c r="I79">
        <v>1</v>
      </c>
      <c r="J79">
        <v>3</v>
      </c>
      <c r="K79">
        <v>4</v>
      </c>
      <c r="L79">
        <f>IF(AND(C79=1,D79=2),1,0)</f>
        <v>0</v>
      </c>
      <c r="M79">
        <f>IF(MOD(J79,2)=1,1,0)</f>
        <v>1</v>
      </c>
      <c r="N79">
        <f t="shared" si="3"/>
        <v>69</v>
      </c>
      <c r="O79">
        <f>MOD(A79*1+B79*3+C79*7+D79*9+E79*1+F79*3+G79*7+H79*9+I79*1+J79*3,10)</f>
        <v>6</v>
      </c>
      <c r="P79">
        <f>IF(O79&lt;&gt;0,10-O79,0)</f>
        <v>4</v>
      </c>
      <c r="Q79" t="str">
        <f>IF(P79=K79,"TAK","NIE")</f>
        <v>TAK</v>
      </c>
      <c r="R79">
        <v>78123189018</v>
      </c>
      <c r="S79">
        <f>IF(Q79="TAK",R79,"")</f>
        <v>78123189018</v>
      </c>
      <c r="T79" t="str">
        <f>VLOOKUP(N79,$V$1:$W$5,2,TRUE)</f>
        <v>60'</v>
      </c>
    </row>
    <row r="80" spans="1:20" x14ac:dyDescent="0.25">
      <c r="A80">
        <v>7</v>
      </c>
      <c r="B80">
        <v>8</v>
      </c>
      <c r="C80">
        <v>1</v>
      </c>
      <c r="D80">
        <v>0</v>
      </c>
      <c r="E80">
        <v>2</v>
      </c>
      <c r="F80">
        <v>9</v>
      </c>
      <c r="G80">
        <v>4</v>
      </c>
      <c r="H80">
        <v>5</v>
      </c>
      <c r="I80">
        <v>9</v>
      </c>
      <c r="J80">
        <v>6</v>
      </c>
      <c r="K80">
        <v>3</v>
      </c>
      <c r="L80">
        <f>IF(AND(C80=1,D80=2),1,0)</f>
        <v>0</v>
      </c>
      <c r="M80">
        <f>IF(MOD(J80,2)=1,1,0)</f>
        <v>0</v>
      </c>
      <c r="N80">
        <f t="shared" si="3"/>
        <v>78</v>
      </c>
      <c r="O80">
        <f>MOD(A80*1+B80*3+C80*7+D80*9+E80*1+F80*3+G80*7+H80*9+I80*1+J80*3,10)</f>
        <v>7</v>
      </c>
      <c r="P80">
        <f>IF(O80&lt;&gt;0,10-O80,0)</f>
        <v>3</v>
      </c>
      <c r="Q80" t="str">
        <f>IF(P80=K80,"TAK","NIE")</f>
        <v>TAK</v>
      </c>
      <c r="R80">
        <v>79012564484</v>
      </c>
      <c r="S80">
        <f>IF(Q80="TAK",R80,"")</f>
        <v>79012564484</v>
      </c>
      <c r="T80" t="str">
        <f>VLOOKUP(N80,$V$1:$W$5,2,TRUE)</f>
        <v>70'</v>
      </c>
    </row>
    <row r="81" spans="1:20" x14ac:dyDescent="0.25">
      <c r="A81">
        <v>9</v>
      </c>
      <c r="B81">
        <v>2</v>
      </c>
      <c r="C81">
        <v>0</v>
      </c>
      <c r="D81">
        <v>8</v>
      </c>
      <c r="E81">
        <v>0</v>
      </c>
      <c r="F81">
        <v>7</v>
      </c>
      <c r="G81">
        <v>0</v>
      </c>
      <c r="H81">
        <v>9</v>
      </c>
      <c r="I81">
        <v>3</v>
      </c>
      <c r="J81">
        <v>5</v>
      </c>
      <c r="K81">
        <v>3</v>
      </c>
      <c r="L81">
        <f>IF(AND(C81=1,D81=2),1,0)</f>
        <v>0</v>
      </c>
      <c r="M81">
        <f>IF(MOD(J81,2)=1,1,0)</f>
        <v>1</v>
      </c>
      <c r="N81">
        <f t="shared" si="3"/>
        <v>92</v>
      </c>
      <c r="O81">
        <f>MOD(A81*1+B81*3+C81*7+D81*9+E81*1+F81*3+G81*7+H81*9+I81*1+J81*3,10)</f>
        <v>7</v>
      </c>
      <c r="P81">
        <f>IF(O81&lt;&gt;0,10-O81,0)</f>
        <v>3</v>
      </c>
      <c r="Q81" t="str">
        <f>IF(P81=K81,"TAK","NIE")</f>
        <v>TAK</v>
      </c>
      <c r="R81">
        <v>79070627831</v>
      </c>
      <c r="S81">
        <f>IF(Q81="TAK",R81,"")</f>
        <v>79070627831</v>
      </c>
      <c r="T81" t="str">
        <f>VLOOKUP(N81,$V$1:$W$5,2,TRUE)</f>
        <v>90'</v>
      </c>
    </row>
    <row r="82" spans="1:20" x14ac:dyDescent="0.25">
      <c r="A82">
        <v>8</v>
      </c>
      <c r="B82">
        <v>9</v>
      </c>
      <c r="C82">
        <v>0</v>
      </c>
      <c r="D82">
        <v>8</v>
      </c>
      <c r="E82">
        <v>2</v>
      </c>
      <c r="F82">
        <v>6</v>
      </c>
      <c r="G82">
        <v>0</v>
      </c>
      <c r="H82">
        <v>8</v>
      </c>
      <c r="I82">
        <v>5</v>
      </c>
      <c r="J82">
        <v>9</v>
      </c>
      <c r="K82">
        <v>9</v>
      </c>
      <c r="L82">
        <f>IF(AND(C82=1,D82=2),1,0)</f>
        <v>0</v>
      </c>
      <c r="M82">
        <f>IF(MOD(J82,2)=1,1,0)</f>
        <v>1</v>
      </c>
      <c r="N82">
        <f t="shared" si="3"/>
        <v>89</v>
      </c>
      <c r="O82">
        <f>MOD(A82*1+B82*3+C82*7+D82*9+E82*1+F82*3+G82*7+H82*9+I82*1+J82*3,10)</f>
        <v>1</v>
      </c>
      <c r="P82">
        <f>IF(O82&lt;&gt;0,10-O82,0)</f>
        <v>9</v>
      </c>
      <c r="Q82" t="str">
        <f>IF(P82=K82,"TAK","NIE")</f>
        <v>TAK</v>
      </c>
      <c r="R82">
        <v>79101146737</v>
      </c>
      <c r="S82">
        <f>IF(Q82="TAK",R82,"")</f>
        <v>79101146737</v>
      </c>
      <c r="T82" t="str">
        <f>VLOOKUP(N82,$V$1:$W$5,2,TRUE)</f>
        <v>80'</v>
      </c>
    </row>
    <row r="83" spans="1:20" x14ac:dyDescent="0.25">
      <c r="A83">
        <v>6</v>
      </c>
      <c r="B83">
        <v>7</v>
      </c>
      <c r="C83">
        <v>1</v>
      </c>
      <c r="D83">
        <v>1</v>
      </c>
      <c r="E83">
        <v>3</v>
      </c>
      <c r="F83">
        <v>0</v>
      </c>
      <c r="G83">
        <v>4</v>
      </c>
      <c r="H83">
        <v>8</v>
      </c>
      <c r="I83">
        <v>7</v>
      </c>
      <c r="J83">
        <v>9</v>
      </c>
      <c r="K83">
        <v>0</v>
      </c>
      <c r="L83">
        <f>IF(AND(C83=1,D83=2),1,0)</f>
        <v>0</v>
      </c>
      <c r="M83">
        <f>IF(MOD(J83,2)=1,1,0)</f>
        <v>1</v>
      </c>
      <c r="N83">
        <f t="shared" si="3"/>
        <v>67</v>
      </c>
      <c r="O83">
        <f>MOD(A83*1+B83*3+C83*7+D83*9+E83*1+F83*3+G83*7+H83*9+I83*1+J83*3,10)</f>
        <v>0</v>
      </c>
      <c r="P83">
        <f>IF(O83&lt;&gt;0,10-O83,0)</f>
        <v>0</v>
      </c>
      <c r="Q83" t="str">
        <f>IF(P83=K83,"TAK","NIE")</f>
        <v>TAK</v>
      </c>
      <c r="R83">
        <v>79110673709</v>
      </c>
      <c r="S83">
        <f>IF(Q83="TAK",R83,"")</f>
        <v>79110673709</v>
      </c>
      <c r="T83" t="str">
        <f>VLOOKUP(N83,$V$1:$W$5,2,TRUE)</f>
        <v>60'</v>
      </c>
    </row>
    <row r="84" spans="1:20" x14ac:dyDescent="0.25">
      <c r="A84">
        <v>8</v>
      </c>
      <c r="B84">
        <v>9</v>
      </c>
      <c r="C84">
        <v>0</v>
      </c>
      <c r="D84">
        <v>2</v>
      </c>
      <c r="E84">
        <v>2</v>
      </c>
      <c r="F84">
        <v>3</v>
      </c>
      <c r="G84">
        <v>7</v>
      </c>
      <c r="H84">
        <v>9</v>
      </c>
      <c r="I84">
        <v>9</v>
      </c>
      <c r="J84">
        <v>1</v>
      </c>
      <c r="K84">
        <v>4</v>
      </c>
      <c r="L84">
        <f>IF(AND(C84=1,D84=2),1,0)</f>
        <v>0</v>
      </c>
      <c r="M84">
        <f>IF(MOD(J84,2)=1,1,0)</f>
        <v>1</v>
      </c>
      <c r="N84">
        <f t="shared" si="3"/>
        <v>89</v>
      </c>
      <c r="O84">
        <f>MOD(A84*1+B84*3+C84*7+D84*9+E84*1+F84*3+G84*7+H84*9+I84*1+J84*3,10)</f>
        <v>6</v>
      </c>
      <c r="P84">
        <f>IF(O84&lt;&gt;0,10-O84,0)</f>
        <v>4</v>
      </c>
      <c r="Q84" t="str">
        <f>IF(P84=K84,"TAK","NIE")</f>
        <v>TAK</v>
      </c>
      <c r="R84">
        <v>81081010863</v>
      </c>
      <c r="S84">
        <f>IF(Q84="TAK",R84,"")</f>
        <v>81081010863</v>
      </c>
      <c r="T84" t="str">
        <f>VLOOKUP(N84,$V$1:$W$5,2,TRUE)</f>
        <v>80'</v>
      </c>
    </row>
    <row r="85" spans="1:20" x14ac:dyDescent="0.25">
      <c r="A85">
        <v>8</v>
      </c>
      <c r="B85">
        <v>5</v>
      </c>
      <c r="C85">
        <v>0</v>
      </c>
      <c r="D85">
        <v>5</v>
      </c>
      <c r="E85">
        <v>2</v>
      </c>
      <c r="F85">
        <v>1</v>
      </c>
      <c r="G85">
        <v>3</v>
      </c>
      <c r="H85">
        <v>5</v>
      </c>
      <c r="I85">
        <v>6</v>
      </c>
      <c r="J85">
        <v>7</v>
      </c>
      <c r="K85">
        <v>4</v>
      </c>
      <c r="L85">
        <f>IF(AND(C85=1,D85=2),1,0)</f>
        <v>0</v>
      </c>
      <c r="M85">
        <f>IF(MOD(J85,2)=1,1,0)</f>
        <v>1</v>
      </c>
      <c r="N85">
        <f t="shared" si="3"/>
        <v>85</v>
      </c>
      <c r="O85">
        <f>MOD(A85*1+B85*3+C85*7+D85*9+E85*1+F85*3+G85*7+H85*9+I85*1+J85*3,10)</f>
        <v>6</v>
      </c>
      <c r="P85">
        <f>IF(O85&lt;&gt;0,10-O85,0)</f>
        <v>4</v>
      </c>
      <c r="Q85" t="str">
        <f>IF(P85=K85,"TAK","NIE")</f>
        <v>TAK</v>
      </c>
      <c r="R85">
        <v>82072219267</v>
      </c>
      <c r="S85">
        <f>IF(Q85="TAK",R85,"")</f>
        <v>82072219267</v>
      </c>
      <c r="T85" t="str">
        <f>VLOOKUP(N85,$V$1:$W$5,2,TRUE)</f>
        <v>80'</v>
      </c>
    </row>
    <row r="86" spans="1:20" x14ac:dyDescent="0.25">
      <c r="A86">
        <v>5</v>
      </c>
      <c r="B86">
        <v>0</v>
      </c>
      <c r="C86">
        <v>0</v>
      </c>
      <c r="D86">
        <v>2</v>
      </c>
      <c r="E86">
        <v>1</v>
      </c>
      <c r="F86">
        <v>0</v>
      </c>
      <c r="G86">
        <v>1</v>
      </c>
      <c r="H86">
        <v>1</v>
      </c>
      <c r="I86">
        <v>3</v>
      </c>
      <c r="J86">
        <v>5</v>
      </c>
      <c r="K86">
        <v>2</v>
      </c>
      <c r="L86">
        <f>IF(AND(C86=1,D86=2),1,0)</f>
        <v>0</v>
      </c>
      <c r="M86">
        <f>IF(MOD(J86,2)=1,1,0)</f>
        <v>1</v>
      </c>
      <c r="N86">
        <f t="shared" si="3"/>
        <v>50</v>
      </c>
      <c r="O86">
        <f>MOD(A86*1+B86*3+C86*7+D86*9+E86*1+F86*3+G86*7+H86*9+I86*1+J86*3,10)</f>
        <v>8</v>
      </c>
      <c r="P86">
        <f>IF(O86&lt;&gt;0,10-O86,0)</f>
        <v>2</v>
      </c>
      <c r="Q86" t="str">
        <f>IF(P86=K86,"TAK","NIE")</f>
        <v>TAK</v>
      </c>
      <c r="R86">
        <v>83041812338</v>
      </c>
      <c r="S86">
        <f>IF(Q86="TAK",R86,"")</f>
        <v>83041812338</v>
      </c>
      <c r="T86" t="str">
        <f>VLOOKUP(N86,$V$1:$W$5,2,TRUE)</f>
        <v>50'</v>
      </c>
    </row>
    <row r="87" spans="1:20" x14ac:dyDescent="0.25">
      <c r="A87">
        <v>7</v>
      </c>
      <c r="B87">
        <v>9</v>
      </c>
      <c r="C87">
        <v>1</v>
      </c>
      <c r="D87">
        <v>1</v>
      </c>
      <c r="E87">
        <v>0</v>
      </c>
      <c r="F87">
        <v>6</v>
      </c>
      <c r="G87">
        <v>7</v>
      </c>
      <c r="H87">
        <v>3</v>
      </c>
      <c r="I87">
        <v>7</v>
      </c>
      <c r="J87">
        <v>0</v>
      </c>
      <c r="K87">
        <v>9</v>
      </c>
      <c r="L87">
        <f>IF(AND(C87=1,D87=2),1,0)</f>
        <v>0</v>
      </c>
      <c r="M87">
        <f>IF(MOD(J87,2)=1,1,0)</f>
        <v>0</v>
      </c>
      <c r="N87">
        <f t="shared" si="3"/>
        <v>79</v>
      </c>
      <c r="O87">
        <f>MOD(A87*1+B87*3+C87*7+D87*9+E87*1+F87*3+G87*7+H87*9+I87*1+J87*3,10)</f>
        <v>1</v>
      </c>
      <c r="P87">
        <f>IF(O87&lt;&gt;0,10-O87,0)</f>
        <v>9</v>
      </c>
      <c r="Q87" t="str">
        <f>IF(P87=K87,"TAK","NIE")</f>
        <v>TAK</v>
      </c>
      <c r="R87">
        <v>83041947282</v>
      </c>
      <c r="S87">
        <f>IF(Q87="TAK",R87,"")</f>
        <v>83041947282</v>
      </c>
      <c r="T87" t="str">
        <f>VLOOKUP(N87,$V$1:$W$5,2,TRUE)</f>
        <v>70'</v>
      </c>
    </row>
    <row r="88" spans="1:20" x14ac:dyDescent="0.25">
      <c r="A88">
        <v>7</v>
      </c>
      <c r="B88">
        <v>3</v>
      </c>
      <c r="C88">
        <v>0</v>
      </c>
      <c r="D88">
        <v>7</v>
      </c>
      <c r="E88">
        <v>0</v>
      </c>
      <c r="F88">
        <v>8</v>
      </c>
      <c r="G88">
        <v>7</v>
      </c>
      <c r="H88">
        <v>1</v>
      </c>
      <c r="I88">
        <v>3</v>
      </c>
      <c r="J88">
        <v>6</v>
      </c>
      <c r="K88">
        <v>8</v>
      </c>
      <c r="L88">
        <f>IF(AND(C88=1,D88=2),1,0)</f>
        <v>0</v>
      </c>
      <c r="M88">
        <f>IF(MOD(J88,2)=1,1,0)</f>
        <v>0</v>
      </c>
      <c r="N88">
        <f t="shared" si="3"/>
        <v>73</v>
      </c>
      <c r="O88">
        <f>MOD(A88*1+B88*3+C88*7+D88*9+E88*1+F88*3+G88*7+H88*9+I88*1+J88*3,10)</f>
        <v>2</v>
      </c>
      <c r="P88">
        <f>IF(O88&lt;&gt;0,10-O88,0)</f>
        <v>8</v>
      </c>
      <c r="Q88" t="str">
        <f>IF(P88=K88,"TAK","NIE")</f>
        <v>TAK</v>
      </c>
      <c r="R88">
        <v>84051294894</v>
      </c>
      <c r="S88">
        <f>IF(Q88="TAK",R88,"")</f>
        <v>84051294894</v>
      </c>
      <c r="T88" t="str">
        <f>VLOOKUP(N88,$V$1:$W$5,2,TRUE)</f>
        <v>70'</v>
      </c>
    </row>
    <row r="89" spans="1:20" x14ac:dyDescent="0.25">
      <c r="A89">
        <v>8</v>
      </c>
      <c r="B89">
        <v>9</v>
      </c>
      <c r="C89">
        <v>0</v>
      </c>
      <c r="D89">
        <v>1</v>
      </c>
      <c r="E89">
        <v>1</v>
      </c>
      <c r="F89">
        <v>5</v>
      </c>
      <c r="G89">
        <v>8</v>
      </c>
      <c r="H89">
        <v>1</v>
      </c>
      <c r="I89">
        <v>3</v>
      </c>
      <c r="J89">
        <v>1</v>
      </c>
      <c r="K89">
        <v>9</v>
      </c>
      <c r="L89">
        <f>IF(AND(C89=1,D89=2),1,0)</f>
        <v>0</v>
      </c>
      <c r="M89">
        <f>IF(MOD(J89,2)=1,1,0)</f>
        <v>1</v>
      </c>
      <c r="N89">
        <f t="shared" si="3"/>
        <v>89</v>
      </c>
      <c r="O89">
        <f>MOD(A89*1+B89*3+C89*7+D89*9+E89*1+F89*3+G89*7+H89*9+I89*1+J89*3,10)</f>
        <v>1</v>
      </c>
      <c r="P89">
        <f>IF(O89&lt;&gt;0,10-O89,0)</f>
        <v>9</v>
      </c>
      <c r="Q89" t="str">
        <f>IF(P89=K89,"TAK","NIE")</f>
        <v>TAK</v>
      </c>
      <c r="R89">
        <v>84051840149</v>
      </c>
      <c r="S89">
        <f>IF(Q89="TAK",R89,"")</f>
        <v>84051840149</v>
      </c>
      <c r="T89" t="str">
        <f>VLOOKUP(N89,$V$1:$W$5,2,TRUE)</f>
        <v>80'</v>
      </c>
    </row>
    <row r="90" spans="1:20" x14ac:dyDescent="0.25">
      <c r="A90">
        <v>8</v>
      </c>
      <c r="B90">
        <v>8</v>
      </c>
      <c r="C90">
        <v>1</v>
      </c>
      <c r="D90">
        <v>2</v>
      </c>
      <c r="E90">
        <v>0</v>
      </c>
      <c r="F90">
        <v>2</v>
      </c>
      <c r="G90">
        <v>6</v>
      </c>
      <c r="H90">
        <v>2</v>
      </c>
      <c r="I90">
        <v>4</v>
      </c>
      <c r="J90">
        <v>2</v>
      </c>
      <c r="K90">
        <v>7</v>
      </c>
      <c r="L90">
        <f>IF(AND(C90=1,D90=2),1,0)</f>
        <v>1</v>
      </c>
      <c r="M90">
        <f>IF(MOD(J90,2)=1,1,0)</f>
        <v>0</v>
      </c>
      <c r="N90">
        <f t="shared" si="3"/>
        <v>88</v>
      </c>
      <c r="O90">
        <f>MOD(A90*1+B90*3+C90*7+D90*9+E90*1+F90*3+G90*7+H90*9+I90*1+J90*3,10)</f>
        <v>3</v>
      </c>
      <c r="P90">
        <f>IF(O90&lt;&gt;0,10-O90,0)</f>
        <v>7</v>
      </c>
      <c r="Q90" t="str">
        <f>IF(P90=K90,"TAK","NIE")</f>
        <v>TAK</v>
      </c>
      <c r="R90">
        <v>84112185145</v>
      </c>
      <c r="S90">
        <f>IF(Q90="TAK",R90,"")</f>
        <v>84112185145</v>
      </c>
      <c r="T90" t="str">
        <f>VLOOKUP(N90,$V$1:$W$5,2,TRUE)</f>
        <v>80'</v>
      </c>
    </row>
    <row r="91" spans="1:20" x14ac:dyDescent="0.25">
      <c r="A91">
        <v>7</v>
      </c>
      <c r="B91">
        <v>0</v>
      </c>
      <c r="C91">
        <v>1</v>
      </c>
      <c r="D91">
        <v>0</v>
      </c>
      <c r="E91">
        <v>1</v>
      </c>
      <c r="F91">
        <v>1</v>
      </c>
      <c r="G91">
        <v>9</v>
      </c>
      <c r="H91">
        <v>5</v>
      </c>
      <c r="I91">
        <v>4</v>
      </c>
      <c r="J91">
        <v>8</v>
      </c>
      <c r="K91">
        <v>6</v>
      </c>
      <c r="L91">
        <f>IF(AND(C91=1,D91=2),1,0)</f>
        <v>0</v>
      </c>
      <c r="M91">
        <f>IF(MOD(J91,2)=1,1,0)</f>
        <v>0</v>
      </c>
      <c r="N91">
        <f t="shared" si="3"/>
        <v>70</v>
      </c>
      <c r="O91">
        <f>MOD(A91*1+B91*3+C91*7+D91*9+E91*1+F91*3+G91*7+H91*9+I91*1+J91*3,10)</f>
        <v>4</v>
      </c>
      <c r="P91">
        <f>IF(O91&lt;&gt;0,10-O91,0)</f>
        <v>6</v>
      </c>
      <c r="Q91" t="str">
        <f>IF(P91=K91,"TAK","NIE")</f>
        <v>TAK</v>
      </c>
      <c r="R91">
        <v>85031079443</v>
      </c>
      <c r="S91">
        <f>IF(Q91="TAK",R91,"")</f>
        <v>85031079443</v>
      </c>
      <c r="T91" t="str">
        <f>VLOOKUP(N91,$V$1:$W$5,2,TRUE)</f>
        <v>70'</v>
      </c>
    </row>
    <row r="92" spans="1:20" x14ac:dyDescent="0.25">
      <c r="A92">
        <v>6</v>
      </c>
      <c r="B92">
        <v>7</v>
      </c>
      <c r="C92">
        <v>1</v>
      </c>
      <c r="D92">
        <v>1</v>
      </c>
      <c r="E92">
        <v>2</v>
      </c>
      <c r="F92">
        <v>9</v>
      </c>
      <c r="G92">
        <v>6</v>
      </c>
      <c r="H92">
        <v>6</v>
      </c>
      <c r="I92">
        <v>6</v>
      </c>
      <c r="J92">
        <v>6</v>
      </c>
      <c r="K92">
        <v>8</v>
      </c>
      <c r="L92">
        <f>IF(AND(C92=1,D92=2),1,0)</f>
        <v>0</v>
      </c>
      <c r="M92">
        <f>IF(MOD(J92,2)=1,1,0)</f>
        <v>0</v>
      </c>
      <c r="N92">
        <f t="shared" si="3"/>
        <v>67</v>
      </c>
      <c r="O92">
        <f>MOD(A92*1+B92*3+C92*7+D92*9+E92*1+F92*3+G92*7+H92*9+I92*1+J92*3,10)</f>
        <v>2</v>
      </c>
      <c r="P92">
        <f>IF(O92&lt;&gt;0,10-O92,0)</f>
        <v>8</v>
      </c>
      <c r="Q92" t="str">
        <f>IF(P92=K92,"TAK","NIE")</f>
        <v>TAK</v>
      </c>
      <c r="R92">
        <v>85052135674</v>
      </c>
      <c r="S92">
        <f>IF(Q92="TAK",R92,"")</f>
        <v>85052135674</v>
      </c>
      <c r="T92" t="str">
        <f>VLOOKUP(N92,$V$1:$W$5,2,TRUE)</f>
        <v>60'</v>
      </c>
    </row>
    <row r="93" spans="1:20" x14ac:dyDescent="0.25">
      <c r="A93">
        <v>7</v>
      </c>
      <c r="B93">
        <v>7</v>
      </c>
      <c r="C93">
        <v>1</v>
      </c>
      <c r="D93">
        <v>1</v>
      </c>
      <c r="E93">
        <v>1</v>
      </c>
      <c r="F93">
        <v>0</v>
      </c>
      <c r="G93">
        <v>8</v>
      </c>
      <c r="H93">
        <v>4</v>
      </c>
      <c r="I93">
        <v>8</v>
      </c>
      <c r="J93">
        <v>5</v>
      </c>
      <c r="K93">
        <v>0</v>
      </c>
      <c r="L93">
        <f>IF(AND(C93=1,D93=2),1,0)</f>
        <v>0</v>
      </c>
      <c r="M93">
        <f>IF(MOD(J93,2)=1,1,0)</f>
        <v>1</v>
      </c>
      <c r="N93">
        <f t="shared" si="3"/>
        <v>77</v>
      </c>
      <c r="O93">
        <f>MOD(A93*1+B93*3+C93*7+D93*9+E93*1+F93*3+G93*7+H93*9+I93*1+J93*3,10)</f>
        <v>0</v>
      </c>
      <c r="P93">
        <f>IF(O93&lt;&gt;0,10-O93,0)</f>
        <v>0</v>
      </c>
      <c r="Q93" t="str">
        <f>IF(P93=K93,"TAK","NIE")</f>
        <v>TAK</v>
      </c>
      <c r="R93">
        <v>85052568643</v>
      </c>
      <c r="S93">
        <f>IF(Q93="TAK",R93,"")</f>
        <v>85052568643</v>
      </c>
      <c r="T93" t="str">
        <f>VLOOKUP(N93,$V$1:$W$5,2,TRUE)</f>
        <v>70'</v>
      </c>
    </row>
    <row r="94" spans="1:20" x14ac:dyDescent="0.25">
      <c r="A94">
        <v>8</v>
      </c>
      <c r="B94">
        <v>9</v>
      </c>
      <c r="C94">
        <v>1</v>
      </c>
      <c r="D94">
        <v>1</v>
      </c>
      <c r="E94">
        <v>2</v>
      </c>
      <c r="F94">
        <v>4</v>
      </c>
      <c r="G94">
        <v>6</v>
      </c>
      <c r="H94">
        <v>6</v>
      </c>
      <c r="I94">
        <v>8</v>
      </c>
      <c r="J94">
        <v>2</v>
      </c>
      <c r="K94">
        <v>5</v>
      </c>
      <c r="L94">
        <f>IF(AND(C94=1,D94=2),1,0)</f>
        <v>0</v>
      </c>
      <c r="M94">
        <f>IF(MOD(J94,2)=1,1,0)</f>
        <v>0</v>
      </c>
      <c r="N94">
        <f t="shared" si="3"/>
        <v>89</v>
      </c>
      <c r="O94">
        <f>MOD(A94*1+B94*3+C94*7+D94*9+E94*1+F94*3+G94*7+H94*9+I94*1+J94*3,10)</f>
        <v>5</v>
      </c>
      <c r="P94">
        <f>IF(O94&lt;&gt;0,10-O94,0)</f>
        <v>5</v>
      </c>
      <c r="Q94" t="str">
        <f>IF(P94=K94,"TAK","NIE")</f>
        <v>TAK</v>
      </c>
      <c r="R94">
        <v>85052605175</v>
      </c>
      <c r="S94">
        <f>IF(Q94="TAK",R94,"")</f>
        <v>85052605175</v>
      </c>
      <c r="T94" t="str">
        <f>VLOOKUP(N94,$V$1:$W$5,2,TRUE)</f>
        <v>80'</v>
      </c>
    </row>
    <row r="95" spans="1:20" x14ac:dyDescent="0.25">
      <c r="A95">
        <v>5</v>
      </c>
      <c r="B95">
        <v>5</v>
      </c>
      <c r="C95">
        <v>1</v>
      </c>
      <c r="D95">
        <v>1</v>
      </c>
      <c r="E95">
        <v>0</v>
      </c>
      <c r="F95">
        <v>9</v>
      </c>
      <c r="G95">
        <v>0</v>
      </c>
      <c r="H95">
        <v>6</v>
      </c>
      <c r="I95">
        <v>6</v>
      </c>
      <c r="J95">
        <v>9</v>
      </c>
      <c r="K95">
        <v>0</v>
      </c>
      <c r="L95">
        <f>IF(AND(C95=1,D95=2),1,0)</f>
        <v>0</v>
      </c>
      <c r="M95">
        <f>IF(MOD(J95,2)=1,1,0)</f>
        <v>1</v>
      </c>
      <c r="N95">
        <f t="shared" si="3"/>
        <v>55</v>
      </c>
      <c r="O95">
        <f>MOD(A95*1+B95*3+C95*7+D95*9+E95*1+F95*3+G95*7+H95*9+I95*1+J95*3,10)</f>
        <v>0</v>
      </c>
      <c r="P95">
        <f>IF(O95&lt;&gt;0,10-O95,0)</f>
        <v>0</v>
      </c>
      <c r="Q95" t="str">
        <f>IF(P95=K95,"TAK","NIE")</f>
        <v>TAK</v>
      </c>
      <c r="R95">
        <v>85111779283</v>
      </c>
      <c r="S95">
        <f>IF(Q95="TAK",R95,"")</f>
        <v>85111779283</v>
      </c>
      <c r="T95" t="str">
        <f>VLOOKUP(N95,$V$1:$W$5,2,TRUE)</f>
        <v>50'</v>
      </c>
    </row>
    <row r="96" spans="1:20" x14ac:dyDescent="0.25">
      <c r="A96">
        <v>8</v>
      </c>
      <c r="B96">
        <v>8</v>
      </c>
      <c r="C96">
        <v>1</v>
      </c>
      <c r="D96">
        <v>0</v>
      </c>
      <c r="E96">
        <v>3</v>
      </c>
      <c r="F96">
        <v>0</v>
      </c>
      <c r="G96">
        <v>3</v>
      </c>
      <c r="H96">
        <v>2</v>
      </c>
      <c r="I96">
        <v>9</v>
      </c>
      <c r="J96">
        <v>3</v>
      </c>
      <c r="K96">
        <v>1</v>
      </c>
      <c r="L96">
        <f>IF(AND(C96=1,D96=2),1,0)</f>
        <v>0</v>
      </c>
      <c r="M96">
        <f>IF(MOD(J96,2)=1,1,0)</f>
        <v>1</v>
      </c>
      <c r="N96">
        <f t="shared" si="3"/>
        <v>88</v>
      </c>
      <c r="O96">
        <f>MOD(A96*1+B96*3+C96*7+D96*9+E96*1+F96*3+G96*7+H96*9+I96*1+J96*3,10)</f>
        <v>9</v>
      </c>
      <c r="P96">
        <f>IF(O96&lt;&gt;0,10-O96,0)</f>
        <v>1</v>
      </c>
      <c r="Q96" t="str">
        <f>IF(P96=K96,"TAK","NIE")</f>
        <v>TAK</v>
      </c>
      <c r="R96">
        <v>86061995325</v>
      </c>
      <c r="S96">
        <f>IF(Q96="TAK",R96,"")</f>
        <v>86061995325</v>
      </c>
      <c r="T96" t="str">
        <f>VLOOKUP(N96,$V$1:$W$5,2,TRUE)</f>
        <v>80'</v>
      </c>
    </row>
    <row r="97" spans="1:20" x14ac:dyDescent="0.25">
      <c r="A97">
        <v>8</v>
      </c>
      <c r="B97">
        <v>8</v>
      </c>
      <c r="C97">
        <v>0</v>
      </c>
      <c r="D97">
        <v>8</v>
      </c>
      <c r="E97">
        <v>0</v>
      </c>
      <c r="F97">
        <v>2</v>
      </c>
      <c r="G97">
        <v>0</v>
      </c>
      <c r="H97">
        <v>4</v>
      </c>
      <c r="I97">
        <v>5</v>
      </c>
      <c r="J97">
        <v>0</v>
      </c>
      <c r="K97">
        <v>9</v>
      </c>
      <c r="L97">
        <f>IF(AND(C97=1,D97=2),1,0)</f>
        <v>0</v>
      </c>
      <c r="M97">
        <f>IF(MOD(J97,2)=1,1,0)</f>
        <v>0</v>
      </c>
      <c r="N97">
        <f t="shared" si="3"/>
        <v>88</v>
      </c>
      <c r="O97">
        <f>MOD(A97*1+B97*3+C97*7+D97*9+E97*1+F97*3+G97*7+H97*9+I97*1+J97*3,10)</f>
        <v>1</v>
      </c>
      <c r="P97">
        <f>IF(O97&lt;&gt;0,10-O97,0)</f>
        <v>9</v>
      </c>
      <c r="Q97" t="str">
        <f>IF(P97=K97,"TAK","NIE")</f>
        <v>TAK</v>
      </c>
      <c r="R97">
        <v>86070511185</v>
      </c>
      <c r="S97">
        <f>IF(Q97="TAK",R97,"")</f>
        <v>86070511185</v>
      </c>
      <c r="T97" t="str">
        <f>VLOOKUP(N97,$V$1:$W$5,2,TRUE)</f>
        <v>80'</v>
      </c>
    </row>
    <row r="98" spans="1:20" x14ac:dyDescent="0.25">
      <c r="A98">
        <v>7</v>
      </c>
      <c r="B98">
        <v>5</v>
      </c>
      <c r="C98">
        <v>1</v>
      </c>
      <c r="D98">
        <v>2</v>
      </c>
      <c r="E98">
        <v>1</v>
      </c>
      <c r="F98">
        <v>0</v>
      </c>
      <c r="G98">
        <v>0</v>
      </c>
      <c r="H98">
        <v>5</v>
      </c>
      <c r="I98">
        <v>0</v>
      </c>
      <c r="J98">
        <v>4</v>
      </c>
      <c r="K98">
        <v>5</v>
      </c>
      <c r="L98">
        <f>IF(AND(C98=1,D98=2),1,0)</f>
        <v>1</v>
      </c>
      <c r="M98">
        <f>IF(MOD(J98,2)=1,1,0)</f>
        <v>0</v>
      </c>
      <c r="N98">
        <f t="shared" si="3"/>
        <v>75</v>
      </c>
      <c r="O98">
        <f>MOD(A98*1+B98*3+C98*7+D98*9+E98*1+F98*3+G98*7+H98*9+I98*1+J98*3,10)</f>
        <v>5</v>
      </c>
      <c r="P98">
        <f>IF(O98&lt;&gt;0,10-O98,0)</f>
        <v>5</v>
      </c>
      <c r="Q98" t="str">
        <f>IF(P98=K98,"TAK","NIE")</f>
        <v>TAK</v>
      </c>
      <c r="R98">
        <v>86070630583</v>
      </c>
      <c r="S98">
        <f>IF(Q98="TAK",R98,"")</f>
        <v>86070630583</v>
      </c>
      <c r="T98" t="str">
        <f>VLOOKUP(N98,$V$1:$W$5,2,TRUE)</f>
        <v>70'</v>
      </c>
    </row>
    <row r="99" spans="1:20" x14ac:dyDescent="0.25">
      <c r="A99">
        <v>5</v>
      </c>
      <c r="B99">
        <v>8</v>
      </c>
      <c r="C99">
        <v>1</v>
      </c>
      <c r="D99">
        <v>2</v>
      </c>
      <c r="E99">
        <v>2</v>
      </c>
      <c r="F99">
        <v>1</v>
      </c>
      <c r="G99">
        <v>8</v>
      </c>
      <c r="H99">
        <v>8</v>
      </c>
      <c r="I99">
        <v>0</v>
      </c>
      <c r="J99">
        <v>2</v>
      </c>
      <c r="K99">
        <v>7</v>
      </c>
      <c r="L99">
        <f>IF(AND(C99=1,D99=2),1,0)</f>
        <v>1</v>
      </c>
      <c r="M99">
        <f>IF(MOD(J99,2)=1,1,0)</f>
        <v>0</v>
      </c>
      <c r="N99">
        <f t="shared" si="3"/>
        <v>58</v>
      </c>
      <c r="O99">
        <f>MOD(A99*1+B99*3+C99*7+D99*9+E99*1+F99*3+G99*7+H99*9+I99*1+J99*3,10)</f>
        <v>3</v>
      </c>
      <c r="P99">
        <f>IF(O99&lt;&gt;0,10-O99,0)</f>
        <v>7</v>
      </c>
      <c r="Q99" t="str">
        <f>IF(P99=K99,"TAK","NIE")</f>
        <v>TAK</v>
      </c>
      <c r="R99">
        <v>86072032543</v>
      </c>
      <c r="S99">
        <f>IF(Q99="TAK",R99,"")</f>
        <v>86072032543</v>
      </c>
      <c r="T99" t="str">
        <f>VLOOKUP(N99,$V$1:$W$5,2,TRUE)</f>
        <v>50'</v>
      </c>
    </row>
    <row r="100" spans="1:20" x14ac:dyDescent="0.25">
      <c r="A100">
        <v>5</v>
      </c>
      <c r="B100">
        <v>6</v>
      </c>
      <c r="C100">
        <v>1</v>
      </c>
      <c r="D100">
        <v>1</v>
      </c>
      <c r="E100">
        <v>1</v>
      </c>
      <c r="F100">
        <v>1</v>
      </c>
      <c r="G100">
        <v>6</v>
      </c>
      <c r="H100">
        <v>1</v>
      </c>
      <c r="I100">
        <v>5</v>
      </c>
      <c r="J100">
        <v>4</v>
      </c>
      <c r="K100">
        <v>9</v>
      </c>
      <c r="L100">
        <f>IF(AND(C100=1,D100=2),1,0)</f>
        <v>0</v>
      </c>
      <c r="M100">
        <f>IF(MOD(J100,2)=1,1,0)</f>
        <v>0</v>
      </c>
      <c r="N100">
        <f t="shared" si="3"/>
        <v>56</v>
      </c>
      <c r="O100">
        <f>MOD(A100*1+B100*3+C100*7+D100*9+E100*1+F100*3+G100*7+H100*9+I100*1+J100*3,10)</f>
        <v>1</v>
      </c>
      <c r="P100">
        <f>IF(O100&lt;&gt;0,10-O100,0)</f>
        <v>9</v>
      </c>
      <c r="Q100" t="str">
        <f>IF(P100=K100,"TAK","NIE")</f>
        <v>TAK</v>
      </c>
      <c r="R100">
        <v>86080941169</v>
      </c>
      <c r="S100">
        <f>IF(Q100="TAK",R100,"")</f>
        <v>86080941169</v>
      </c>
      <c r="T100" t="str">
        <f>VLOOKUP(N100,$V$1:$W$5,2,TRUE)</f>
        <v>50'</v>
      </c>
    </row>
    <row r="101" spans="1:20" x14ac:dyDescent="0.25">
      <c r="A101">
        <v>7</v>
      </c>
      <c r="B101">
        <v>4</v>
      </c>
      <c r="C101">
        <v>1</v>
      </c>
      <c r="D101">
        <v>2</v>
      </c>
      <c r="E101">
        <v>0</v>
      </c>
      <c r="F101">
        <v>2</v>
      </c>
      <c r="G101">
        <v>8</v>
      </c>
      <c r="H101">
        <v>4</v>
      </c>
      <c r="I101">
        <v>5</v>
      </c>
      <c r="J101">
        <v>4</v>
      </c>
      <c r="K101">
        <v>1</v>
      </c>
      <c r="L101">
        <f>IF(AND(C101=1,D101=2),1,0)</f>
        <v>1</v>
      </c>
      <c r="M101">
        <f>IF(MOD(J101,2)=1,1,0)</f>
        <v>0</v>
      </c>
      <c r="N101">
        <f t="shared" si="3"/>
        <v>74</v>
      </c>
      <c r="O101">
        <f>MOD(A101*1+B101*3+C101*7+D101*9+E101*1+F101*3+G101*7+H101*9+I101*1+J101*3,10)</f>
        <v>9</v>
      </c>
      <c r="P101">
        <f>IF(O101&lt;&gt;0,10-O101,0)</f>
        <v>1</v>
      </c>
      <c r="Q101" t="str">
        <f>IF(P101=K101,"TAK","NIE")</f>
        <v>TAK</v>
      </c>
      <c r="R101">
        <v>86081443325</v>
      </c>
      <c r="S101">
        <f>IF(Q101="TAK",R101,"")</f>
        <v>86081443325</v>
      </c>
      <c r="T101" t="str">
        <f>VLOOKUP(N101,$V$1:$W$5,2,TRUE)</f>
        <v>70'</v>
      </c>
    </row>
    <row r="102" spans="1:20" x14ac:dyDescent="0.25">
      <c r="A102">
        <v>8</v>
      </c>
      <c r="B102">
        <v>9</v>
      </c>
      <c r="C102">
        <v>0</v>
      </c>
      <c r="D102">
        <v>3</v>
      </c>
      <c r="E102">
        <v>2</v>
      </c>
      <c r="F102">
        <v>1</v>
      </c>
      <c r="G102">
        <v>4</v>
      </c>
      <c r="H102">
        <v>3</v>
      </c>
      <c r="I102">
        <v>3</v>
      </c>
      <c r="J102">
        <v>5</v>
      </c>
      <c r="K102">
        <v>0</v>
      </c>
      <c r="L102">
        <f>IF(AND(C102=1,D102=2),1,0)</f>
        <v>0</v>
      </c>
      <c r="M102">
        <f>IF(MOD(J102,2)=1,1,0)</f>
        <v>1</v>
      </c>
      <c r="N102">
        <f t="shared" si="3"/>
        <v>89</v>
      </c>
      <c r="O102">
        <f>MOD(A102*1+B102*3+C102*7+D102*9+E102*1+F102*3+G102*7+H102*9+I102*1+J102*3,10)</f>
        <v>0</v>
      </c>
      <c r="P102">
        <f>IF(O102&lt;&gt;0,10-O102,0)</f>
        <v>0</v>
      </c>
      <c r="Q102" t="str">
        <f>IF(P102=K102,"TAK","NIE")</f>
        <v>TAK</v>
      </c>
      <c r="R102">
        <v>87070895372</v>
      </c>
      <c r="S102">
        <f>IF(Q102="TAK",R102,"")</f>
        <v>87070895372</v>
      </c>
      <c r="T102" t="str">
        <f>VLOOKUP(N102,$V$1:$W$5,2,TRUE)</f>
        <v>80'</v>
      </c>
    </row>
    <row r="103" spans="1:20" x14ac:dyDescent="0.25">
      <c r="A103">
        <v>8</v>
      </c>
      <c r="B103">
        <v>8</v>
      </c>
      <c r="C103">
        <v>0</v>
      </c>
      <c r="D103">
        <v>8</v>
      </c>
      <c r="E103">
        <v>0</v>
      </c>
      <c r="F103">
        <v>6</v>
      </c>
      <c r="G103">
        <v>0</v>
      </c>
      <c r="H103">
        <v>1</v>
      </c>
      <c r="I103">
        <v>9</v>
      </c>
      <c r="J103">
        <v>4</v>
      </c>
      <c r="K103">
        <v>8</v>
      </c>
      <c r="L103">
        <f>IF(AND(C103=1,D103=2),1,0)</f>
        <v>0</v>
      </c>
      <c r="M103">
        <f>IF(MOD(J103,2)=1,1,0)</f>
        <v>0</v>
      </c>
      <c r="N103">
        <f t="shared" si="3"/>
        <v>88</v>
      </c>
      <c r="O103">
        <f>MOD(A103*1+B103*3+C103*7+D103*9+E103*1+F103*3+G103*7+H103*9+I103*1+J103*3,10)</f>
        <v>2</v>
      </c>
      <c r="P103">
        <f>IF(O103&lt;&gt;0,10-O103,0)</f>
        <v>8</v>
      </c>
      <c r="Q103" t="str">
        <f>IF(P103=K103,"TAK","NIE")</f>
        <v>TAK</v>
      </c>
      <c r="R103">
        <v>87071164662</v>
      </c>
      <c r="S103">
        <f>IF(Q103="TAK",R103,"")</f>
        <v>87071164662</v>
      </c>
      <c r="T103" t="str">
        <f>VLOOKUP(N103,$V$1:$W$5,2,TRUE)</f>
        <v>80'</v>
      </c>
    </row>
    <row r="104" spans="1:20" x14ac:dyDescent="0.25">
      <c r="A104">
        <v>7</v>
      </c>
      <c r="B104">
        <v>9</v>
      </c>
      <c r="C104">
        <v>0</v>
      </c>
      <c r="D104">
        <v>7</v>
      </c>
      <c r="E104">
        <v>0</v>
      </c>
      <c r="F104">
        <v>6</v>
      </c>
      <c r="G104">
        <v>2</v>
      </c>
      <c r="H104">
        <v>7</v>
      </c>
      <c r="I104">
        <v>8</v>
      </c>
      <c r="J104">
        <v>3</v>
      </c>
      <c r="K104">
        <v>1</v>
      </c>
      <c r="L104">
        <f>IF(AND(C104=1,D104=2),1,0)</f>
        <v>0</v>
      </c>
      <c r="M104">
        <f>IF(MOD(J104,2)=1,1,0)</f>
        <v>1</v>
      </c>
      <c r="N104">
        <f t="shared" si="3"/>
        <v>79</v>
      </c>
      <c r="O104">
        <f>MOD(A104*1+B104*3+C104*7+D104*9+E104*1+F104*3+G104*7+H104*9+I104*1+J104*3,10)</f>
        <v>9</v>
      </c>
      <c r="P104">
        <f>IF(O104&lt;&gt;0,10-O104,0)</f>
        <v>1</v>
      </c>
      <c r="Q104" t="str">
        <f>IF(P104=K104,"TAK","NIE")</f>
        <v>TAK</v>
      </c>
      <c r="R104">
        <v>87072724289</v>
      </c>
      <c r="S104">
        <f>IF(Q104="TAK",R104,"")</f>
        <v>87072724289</v>
      </c>
      <c r="T104" t="str">
        <f>VLOOKUP(N104,$V$1:$W$5,2,TRUE)</f>
        <v>70'</v>
      </c>
    </row>
    <row r="105" spans="1:20" x14ac:dyDescent="0.25">
      <c r="A105">
        <v>6</v>
      </c>
      <c r="B105">
        <v>8</v>
      </c>
      <c r="C105">
        <v>1</v>
      </c>
      <c r="D105">
        <v>1</v>
      </c>
      <c r="E105">
        <v>2</v>
      </c>
      <c r="F105">
        <v>1</v>
      </c>
      <c r="G105">
        <v>1</v>
      </c>
      <c r="H105">
        <v>7</v>
      </c>
      <c r="I105">
        <v>5</v>
      </c>
      <c r="J105">
        <v>9</v>
      </c>
      <c r="K105">
        <v>7</v>
      </c>
      <c r="L105">
        <f>IF(AND(C105=1,D105=2),1,0)</f>
        <v>0</v>
      </c>
      <c r="M105">
        <f>IF(MOD(J105,2)=1,1,0)</f>
        <v>1</v>
      </c>
      <c r="N105">
        <f t="shared" si="3"/>
        <v>68</v>
      </c>
      <c r="O105">
        <f>MOD(A105*1+B105*3+C105*7+D105*9+E105*1+F105*3+G105*7+H105*9+I105*1+J105*3,10)</f>
        <v>3</v>
      </c>
      <c r="P105">
        <f>IF(O105&lt;&gt;0,10-O105,0)</f>
        <v>7</v>
      </c>
      <c r="Q105" t="str">
        <f>IF(P105=K105,"TAK","NIE")</f>
        <v>TAK</v>
      </c>
      <c r="R105">
        <v>88080204509</v>
      </c>
      <c r="S105">
        <f>IF(Q105="TAK",R105,"")</f>
        <v>88080204509</v>
      </c>
      <c r="T105" t="str">
        <f>VLOOKUP(N105,$V$1:$W$5,2,TRUE)</f>
        <v>60'</v>
      </c>
    </row>
    <row r="106" spans="1:20" x14ac:dyDescent="0.25">
      <c r="A106">
        <v>7</v>
      </c>
      <c r="B106">
        <v>6</v>
      </c>
      <c r="C106">
        <v>0</v>
      </c>
      <c r="D106">
        <v>4</v>
      </c>
      <c r="E106">
        <v>3</v>
      </c>
      <c r="F106">
        <v>0</v>
      </c>
      <c r="G106">
        <v>5</v>
      </c>
      <c r="H106">
        <v>4</v>
      </c>
      <c r="I106">
        <v>5</v>
      </c>
      <c r="J106">
        <v>5</v>
      </c>
      <c r="K106">
        <v>5</v>
      </c>
      <c r="L106">
        <f>IF(AND(C106=1,D106=2),1,0)</f>
        <v>0</v>
      </c>
      <c r="M106">
        <f>IF(MOD(J106,2)=1,1,0)</f>
        <v>1</v>
      </c>
      <c r="N106">
        <f t="shared" si="3"/>
        <v>76</v>
      </c>
      <c r="O106">
        <f>MOD(A106*1+B106*3+C106*7+D106*9+E106*1+F106*3+G106*7+H106*9+I106*1+J106*3,10)</f>
        <v>5</v>
      </c>
      <c r="P106">
        <f>IF(O106&lt;&gt;0,10-O106,0)</f>
        <v>5</v>
      </c>
      <c r="Q106" t="str">
        <f>IF(P106=K106,"TAK","NIE")</f>
        <v>TAK</v>
      </c>
      <c r="R106">
        <v>88080416256</v>
      </c>
      <c r="S106">
        <f>IF(Q106="TAK",R106,"")</f>
        <v>88080416256</v>
      </c>
      <c r="T106" t="str">
        <f>VLOOKUP(N106,$V$1:$W$5,2,TRUE)</f>
        <v>70'</v>
      </c>
    </row>
    <row r="107" spans="1:20" x14ac:dyDescent="0.25">
      <c r="A107">
        <v>6</v>
      </c>
      <c r="B107">
        <v>1</v>
      </c>
      <c r="C107">
        <v>1</v>
      </c>
      <c r="D107">
        <v>0</v>
      </c>
      <c r="E107">
        <v>0</v>
      </c>
      <c r="F107">
        <v>1</v>
      </c>
      <c r="G107">
        <v>5</v>
      </c>
      <c r="H107">
        <v>7</v>
      </c>
      <c r="I107">
        <v>6</v>
      </c>
      <c r="J107">
        <v>5</v>
      </c>
      <c r="K107">
        <v>2</v>
      </c>
      <c r="L107">
        <f>IF(AND(C107=1,D107=2),1,0)</f>
        <v>0</v>
      </c>
      <c r="M107">
        <f>IF(MOD(J107,2)=1,1,0)</f>
        <v>1</v>
      </c>
      <c r="N107">
        <f t="shared" si="3"/>
        <v>61</v>
      </c>
      <c r="O107">
        <f>MOD(A107*1+B107*3+C107*7+D107*9+E107*1+F107*3+G107*7+H107*9+I107*1+J107*3,10)</f>
        <v>8</v>
      </c>
      <c r="P107">
        <f>IF(O107&lt;&gt;0,10-O107,0)</f>
        <v>2</v>
      </c>
      <c r="Q107" t="str">
        <f>IF(P107=K107,"TAK","NIE")</f>
        <v>TAK</v>
      </c>
      <c r="R107">
        <v>88080601948</v>
      </c>
      <c r="S107">
        <f>IF(Q107="TAK",R107,"")</f>
        <v>88080601948</v>
      </c>
      <c r="T107" t="str">
        <f>VLOOKUP(N107,$V$1:$W$5,2,TRUE)</f>
        <v>60'</v>
      </c>
    </row>
    <row r="108" spans="1:20" x14ac:dyDescent="0.25">
      <c r="A108">
        <v>8</v>
      </c>
      <c r="B108">
        <v>9</v>
      </c>
      <c r="C108">
        <v>1</v>
      </c>
      <c r="D108">
        <v>0</v>
      </c>
      <c r="E108">
        <v>0</v>
      </c>
      <c r="F108">
        <v>1</v>
      </c>
      <c r="G108">
        <v>9</v>
      </c>
      <c r="H108">
        <v>2</v>
      </c>
      <c r="I108">
        <v>7</v>
      </c>
      <c r="J108">
        <v>5</v>
      </c>
      <c r="K108">
        <v>2</v>
      </c>
      <c r="L108">
        <f>IF(AND(C108=1,D108=2),1,0)</f>
        <v>0</v>
      </c>
      <c r="M108">
        <f>IF(MOD(J108,2)=1,1,0)</f>
        <v>1</v>
      </c>
      <c r="N108">
        <f t="shared" si="3"/>
        <v>89</v>
      </c>
      <c r="O108">
        <f>MOD(A108*1+B108*3+C108*7+D108*9+E108*1+F108*3+G108*7+H108*9+I108*1+J108*3,10)</f>
        <v>8</v>
      </c>
      <c r="P108">
        <f>IF(O108&lt;&gt;0,10-O108,0)</f>
        <v>2</v>
      </c>
      <c r="Q108" t="str">
        <f>IF(P108=K108,"TAK","NIE")</f>
        <v>TAK</v>
      </c>
      <c r="R108">
        <v>88103032931</v>
      </c>
      <c r="S108">
        <f>IF(Q108="TAK",R108,"")</f>
        <v>88103032931</v>
      </c>
      <c r="T108" t="str">
        <f>VLOOKUP(N108,$V$1:$W$5,2,TRUE)</f>
        <v>80'</v>
      </c>
    </row>
    <row r="109" spans="1:20" x14ac:dyDescent="0.25">
      <c r="A109">
        <v>7</v>
      </c>
      <c r="B109">
        <v>8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5</v>
      </c>
      <c r="I109">
        <v>0</v>
      </c>
      <c r="J109">
        <v>2</v>
      </c>
      <c r="K109">
        <v>8</v>
      </c>
      <c r="L109">
        <f>IF(AND(C109=1,D109=2),1,0)</f>
        <v>0</v>
      </c>
      <c r="M109">
        <f>IF(MOD(J109,2)=1,1,0)</f>
        <v>0</v>
      </c>
      <c r="N109">
        <f t="shared" si="3"/>
        <v>78</v>
      </c>
      <c r="O109">
        <f>MOD(A109*1+B109*3+C109*7+D109*9+E109*1+F109*3+G109*7+H109*9+I109*1+J109*3,10)</f>
        <v>2</v>
      </c>
      <c r="P109">
        <f>IF(O109&lt;&gt;0,10-O109,0)</f>
        <v>8</v>
      </c>
      <c r="Q109" t="str">
        <f>IF(P109=K109,"TAK","NIE")</f>
        <v>TAK</v>
      </c>
      <c r="R109">
        <v>88111094545</v>
      </c>
      <c r="S109">
        <f>IF(Q109="TAK",R109,"")</f>
        <v>88111094545</v>
      </c>
      <c r="T109" t="str">
        <f>VLOOKUP(N109,$V$1:$W$5,2,TRUE)</f>
        <v>70'</v>
      </c>
    </row>
    <row r="110" spans="1:20" x14ac:dyDescent="0.25">
      <c r="A110">
        <v>5</v>
      </c>
      <c r="B110">
        <v>4</v>
      </c>
      <c r="C110">
        <v>0</v>
      </c>
      <c r="D110">
        <v>2</v>
      </c>
      <c r="E110">
        <v>0</v>
      </c>
      <c r="F110">
        <v>8</v>
      </c>
      <c r="G110">
        <v>3</v>
      </c>
      <c r="H110">
        <v>7</v>
      </c>
      <c r="I110">
        <v>1</v>
      </c>
      <c r="J110">
        <v>3</v>
      </c>
      <c r="K110">
        <v>7</v>
      </c>
      <c r="L110">
        <f>IF(AND(C110=1,D110=2),1,0)</f>
        <v>0</v>
      </c>
      <c r="M110">
        <f>IF(MOD(J110,2)=1,1,0)</f>
        <v>1</v>
      </c>
      <c r="N110">
        <f t="shared" si="3"/>
        <v>54</v>
      </c>
      <c r="O110">
        <f>MOD(A110*1+B110*3+C110*7+D110*9+E110*1+F110*3+G110*7+H110*9+I110*1+J110*3,10)</f>
        <v>3</v>
      </c>
      <c r="P110">
        <f>IF(O110&lt;&gt;0,10-O110,0)</f>
        <v>7</v>
      </c>
      <c r="Q110" t="str">
        <f>IF(P110=K110,"TAK","NIE")</f>
        <v>TAK</v>
      </c>
      <c r="R110">
        <v>88120262427</v>
      </c>
      <c r="S110">
        <f>IF(Q110="TAK",R110,"")</f>
        <v>88120262427</v>
      </c>
      <c r="T110" t="str">
        <f>VLOOKUP(N110,$V$1:$W$5,2,TRUE)</f>
        <v>50'</v>
      </c>
    </row>
    <row r="111" spans="1:20" x14ac:dyDescent="0.25">
      <c r="A111">
        <v>5</v>
      </c>
      <c r="B111">
        <v>5</v>
      </c>
      <c r="C111">
        <v>1</v>
      </c>
      <c r="D111">
        <v>2</v>
      </c>
      <c r="E111">
        <v>3</v>
      </c>
      <c r="F111">
        <v>1</v>
      </c>
      <c r="G111">
        <v>2</v>
      </c>
      <c r="H111">
        <v>8</v>
      </c>
      <c r="I111">
        <v>9</v>
      </c>
      <c r="J111">
        <v>7</v>
      </c>
      <c r="K111">
        <v>3</v>
      </c>
      <c r="L111">
        <f>IF(AND(C111=1,D111=2),1,0)</f>
        <v>1</v>
      </c>
      <c r="M111">
        <f>IF(MOD(J111,2)=1,1,0)</f>
        <v>1</v>
      </c>
      <c r="N111">
        <f t="shared" si="3"/>
        <v>55</v>
      </c>
      <c r="O111">
        <f>MOD(A111*1+B111*3+C111*7+D111*9+E111*1+F111*3+G111*7+H111*9+I111*1+J111*3,10)</f>
        <v>7</v>
      </c>
      <c r="P111">
        <f>IF(O111&lt;&gt;0,10-O111,0)</f>
        <v>3</v>
      </c>
      <c r="Q111" t="str">
        <f>IF(P111=K111,"TAK","NIE")</f>
        <v>TAK</v>
      </c>
      <c r="R111">
        <v>89010737704</v>
      </c>
      <c r="S111">
        <f>IF(Q111="TAK",R111,"")</f>
        <v>89010737704</v>
      </c>
      <c r="T111" t="str">
        <f>VLOOKUP(N111,$V$1:$W$5,2,TRUE)</f>
        <v>50'</v>
      </c>
    </row>
    <row r="112" spans="1:20" x14ac:dyDescent="0.25">
      <c r="A112">
        <v>8</v>
      </c>
      <c r="B112">
        <v>9</v>
      </c>
      <c r="C112">
        <v>0</v>
      </c>
      <c r="D112">
        <v>4</v>
      </c>
      <c r="E112">
        <v>0</v>
      </c>
      <c r="F112">
        <v>6</v>
      </c>
      <c r="G112">
        <v>3</v>
      </c>
      <c r="H112">
        <v>3</v>
      </c>
      <c r="I112">
        <v>3</v>
      </c>
      <c r="J112">
        <v>4</v>
      </c>
      <c r="K112">
        <v>8</v>
      </c>
      <c r="L112">
        <f>IF(AND(C112=1,D112=2),1,0)</f>
        <v>0</v>
      </c>
      <c r="M112">
        <f>IF(MOD(J112,2)=1,1,0)</f>
        <v>0</v>
      </c>
      <c r="N112">
        <f t="shared" si="3"/>
        <v>89</v>
      </c>
      <c r="O112">
        <f>MOD(A112*1+B112*3+C112*7+D112*9+E112*1+F112*3+G112*7+H112*9+I112*1+J112*3,10)</f>
        <v>2</v>
      </c>
      <c r="P112">
        <f>IF(O112&lt;&gt;0,10-O112,0)</f>
        <v>8</v>
      </c>
      <c r="Q112" t="str">
        <f>IF(P112=K112,"TAK","NIE")</f>
        <v>TAK</v>
      </c>
      <c r="R112">
        <v>89011581319</v>
      </c>
      <c r="S112">
        <f>IF(Q112="TAK",R112,"")</f>
        <v>89011581319</v>
      </c>
      <c r="T112" t="str">
        <f>VLOOKUP(N112,$V$1:$W$5,2,TRUE)</f>
        <v>80'</v>
      </c>
    </row>
    <row r="113" spans="1:20" x14ac:dyDescent="0.25">
      <c r="A113">
        <v>8</v>
      </c>
      <c r="B113">
        <v>9</v>
      </c>
      <c r="C113">
        <v>0</v>
      </c>
      <c r="D113">
        <v>6</v>
      </c>
      <c r="E113">
        <v>2</v>
      </c>
      <c r="F113">
        <v>6</v>
      </c>
      <c r="G113">
        <v>4</v>
      </c>
      <c r="H113">
        <v>4</v>
      </c>
      <c r="I113">
        <v>8</v>
      </c>
      <c r="J113">
        <v>2</v>
      </c>
      <c r="K113">
        <v>3</v>
      </c>
      <c r="L113">
        <f>IF(AND(C113=1,D113=2),1,0)</f>
        <v>0</v>
      </c>
      <c r="M113">
        <f>IF(MOD(J113,2)=1,1,0)</f>
        <v>0</v>
      </c>
      <c r="N113">
        <f t="shared" si="3"/>
        <v>89</v>
      </c>
      <c r="O113">
        <f>MOD(A113*1+B113*3+C113*7+D113*9+E113*1+F113*3+G113*7+H113*9+I113*1+J113*3,10)</f>
        <v>7</v>
      </c>
      <c r="P113">
        <f>IF(O113&lt;&gt;0,10-O113,0)</f>
        <v>3</v>
      </c>
      <c r="Q113" t="str">
        <f>IF(P113=K113,"TAK","NIE")</f>
        <v>TAK</v>
      </c>
      <c r="R113">
        <v>89012630357</v>
      </c>
      <c r="S113">
        <f>IF(Q113="TAK",R113,"")</f>
        <v>89012630357</v>
      </c>
      <c r="T113" t="str">
        <f>VLOOKUP(N113,$V$1:$W$5,2,TRUE)</f>
        <v>80'</v>
      </c>
    </row>
    <row r="114" spans="1:20" x14ac:dyDescent="0.25">
      <c r="A114">
        <v>8</v>
      </c>
      <c r="B114">
        <v>2</v>
      </c>
      <c r="C114">
        <v>0</v>
      </c>
      <c r="D114">
        <v>7</v>
      </c>
      <c r="E114">
        <v>2</v>
      </c>
      <c r="F114">
        <v>2</v>
      </c>
      <c r="G114">
        <v>1</v>
      </c>
      <c r="H114">
        <v>9</v>
      </c>
      <c r="I114">
        <v>2</v>
      </c>
      <c r="J114">
        <v>6</v>
      </c>
      <c r="K114">
        <v>7</v>
      </c>
      <c r="L114">
        <f>IF(AND(C114=1,D114=2),1,0)</f>
        <v>0</v>
      </c>
      <c r="M114">
        <f>IF(MOD(J114,2)=1,1,0)</f>
        <v>0</v>
      </c>
      <c r="N114">
        <f t="shared" si="3"/>
        <v>82</v>
      </c>
      <c r="O114">
        <f>MOD(A114*1+B114*3+C114*7+D114*9+E114*1+F114*3+G114*7+H114*9+I114*1+J114*3,10)</f>
        <v>3</v>
      </c>
      <c r="P114">
        <f>IF(O114&lt;&gt;0,10-O114,0)</f>
        <v>7</v>
      </c>
      <c r="Q114" t="str">
        <f>IF(P114=K114,"TAK","NIE")</f>
        <v>TAK</v>
      </c>
      <c r="R114">
        <v>89020265394</v>
      </c>
      <c r="S114">
        <f>IF(Q114="TAK",R114,"")</f>
        <v>89020265394</v>
      </c>
      <c r="T114" t="str">
        <f>VLOOKUP(N114,$V$1:$W$5,2,TRUE)</f>
        <v>80'</v>
      </c>
    </row>
    <row r="115" spans="1:20" x14ac:dyDescent="0.25">
      <c r="A115">
        <v>6</v>
      </c>
      <c r="B115">
        <v>4</v>
      </c>
      <c r="C115">
        <v>0</v>
      </c>
      <c r="D115">
        <v>4</v>
      </c>
      <c r="E115">
        <v>0</v>
      </c>
      <c r="F115">
        <v>9</v>
      </c>
      <c r="G115">
        <v>1</v>
      </c>
      <c r="H115">
        <v>9</v>
      </c>
      <c r="I115">
        <v>5</v>
      </c>
      <c r="J115">
        <v>7</v>
      </c>
      <c r="K115">
        <v>5</v>
      </c>
      <c r="L115">
        <f>IF(AND(C115=1,D115=2),1,0)</f>
        <v>0</v>
      </c>
      <c r="M115">
        <f>IF(MOD(J115,2)=1,1,0)</f>
        <v>1</v>
      </c>
      <c r="N115">
        <f t="shared" si="3"/>
        <v>64</v>
      </c>
      <c r="O115">
        <f>MOD(A115*1+B115*3+C115*7+D115*9+E115*1+F115*3+G115*7+H115*9+I115*1+J115*3,10)</f>
        <v>5</v>
      </c>
      <c r="P115">
        <f>IF(O115&lt;&gt;0,10-O115,0)</f>
        <v>5</v>
      </c>
      <c r="Q115" t="str">
        <f>IF(P115=K115,"TAK","NIE")</f>
        <v>TAK</v>
      </c>
      <c r="R115">
        <v>89021468413</v>
      </c>
      <c r="S115">
        <f>IF(Q115="TAK",R115,"")</f>
        <v>89021468413</v>
      </c>
      <c r="T115" t="str">
        <f>VLOOKUP(N115,$V$1:$W$5,2,TRUE)</f>
        <v>60'</v>
      </c>
    </row>
    <row r="116" spans="1:20" x14ac:dyDescent="0.25">
      <c r="A116">
        <v>8</v>
      </c>
      <c r="B116">
        <v>9</v>
      </c>
      <c r="C116">
        <v>0</v>
      </c>
      <c r="D116">
        <v>4</v>
      </c>
      <c r="E116">
        <v>0</v>
      </c>
      <c r="F116">
        <v>1</v>
      </c>
      <c r="G116">
        <v>8</v>
      </c>
      <c r="H116">
        <v>5</v>
      </c>
      <c r="I116">
        <v>2</v>
      </c>
      <c r="J116">
        <v>4</v>
      </c>
      <c r="K116">
        <v>1</v>
      </c>
      <c r="L116">
        <f>IF(AND(C116=1,D116=2),1,0)</f>
        <v>0</v>
      </c>
      <c r="M116">
        <f>IF(MOD(J116,2)=1,1,0)</f>
        <v>0</v>
      </c>
      <c r="N116">
        <f t="shared" si="3"/>
        <v>89</v>
      </c>
      <c r="O116">
        <f>MOD(A116*1+B116*3+C116*7+D116*9+E116*1+F116*3+G116*7+H116*9+I116*1+J116*3,10)</f>
        <v>9</v>
      </c>
      <c r="P116">
        <f>IF(O116&lt;&gt;0,10-O116,0)</f>
        <v>1</v>
      </c>
      <c r="Q116" t="str">
        <f>IF(P116=K116,"TAK","NIE")</f>
        <v>TAK</v>
      </c>
      <c r="R116">
        <v>89021697637</v>
      </c>
      <c r="S116">
        <f>IF(Q116="TAK",R116,"")</f>
        <v>89021697637</v>
      </c>
      <c r="T116" t="str">
        <f>VLOOKUP(N116,$V$1:$W$5,2,TRUE)</f>
        <v>80'</v>
      </c>
    </row>
    <row r="117" spans="1:20" x14ac:dyDescent="0.25">
      <c r="A117">
        <v>8</v>
      </c>
      <c r="B117">
        <v>6</v>
      </c>
      <c r="C117">
        <v>0</v>
      </c>
      <c r="D117">
        <v>8</v>
      </c>
      <c r="E117">
        <v>1</v>
      </c>
      <c r="F117">
        <v>4</v>
      </c>
      <c r="G117">
        <v>4</v>
      </c>
      <c r="H117">
        <v>3</v>
      </c>
      <c r="I117">
        <v>3</v>
      </c>
      <c r="J117">
        <v>2</v>
      </c>
      <c r="K117">
        <v>5</v>
      </c>
      <c r="L117">
        <f>IF(AND(C117=1,D117=2),1,0)</f>
        <v>0</v>
      </c>
      <c r="M117">
        <f>IF(MOD(J117,2)=1,1,0)</f>
        <v>0</v>
      </c>
      <c r="N117">
        <f t="shared" si="3"/>
        <v>86</v>
      </c>
      <c r="O117">
        <f>MOD(A117*1+B117*3+C117*7+D117*9+E117*1+F117*3+G117*7+H117*9+I117*1+J117*3,10)</f>
        <v>5</v>
      </c>
      <c r="P117">
        <f>IF(O117&lt;&gt;0,10-O117,0)</f>
        <v>5</v>
      </c>
      <c r="Q117" t="str">
        <f>IF(P117=K117,"TAK","NIE")</f>
        <v>TAK</v>
      </c>
      <c r="R117">
        <v>89022379914</v>
      </c>
      <c r="S117">
        <f>IF(Q117="TAK",R117,"")</f>
        <v>89022379914</v>
      </c>
      <c r="T117" t="str">
        <f>VLOOKUP(N117,$V$1:$W$5,2,TRUE)</f>
        <v>80'</v>
      </c>
    </row>
    <row r="118" spans="1:20" x14ac:dyDescent="0.25">
      <c r="A118">
        <v>8</v>
      </c>
      <c r="B118">
        <v>9</v>
      </c>
      <c r="C118">
        <v>0</v>
      </c>
      <c r="D118">
        <v>2</v>
      </c>
      <c r="E118">
        <v>0</v>
      </c>
      <c r="F118">
        <v>2</v>
      </c>
      <c r="G118">
        <v>6</v>
      </c>
      <c r="H118">
        <v>5</v>
      </c>
      <c r="I118">
        <v>3</v>
      </c>
      <c r="J118">
        <v>9</v>
      </c>
      <c r="K118">
        <v>4</v>
      </c>
      <c r="L118">
        <f>IF(AND(C118=1,D118=2),1,0)</f>
        <v>0</v>
      </c>
      <c r="M118">
        <f>IF(MOD(J118,2)=1,1,0)</f>
        <v>1</v>
      </c>
      <c r="N118">
        <f t="shared" si="3"/>
        <v>89</v>
      </c>
      <c r="O118">
        <f>MOD(A118*1+B118*3+C118*7+D118*9+E118*1+F118*3+G118*7+H118*9+I118*1+J118*3,10)</f>
        <v>6</v>
      </c>
      <c r="P118">
        <f>IF(O118&lt;&gt;0,10-O118,0)</f>
        <v>4</v>
      </c>
      <c r="Q118" t="str">
        <f>IF(P118=K118,"TAK","NIE")</f>
        <v>TAK</v>
      </c>
      <c r="R118">
        <v>89032143350</v>
      </c>
      <c r="S118">
        <f>IF(Q118="TAK",R118,"")</f>
        <v>89032143350</v>
      </c>
      <c r="T118" t="str">
        <f>VLOOKUP(N118,$V$1:$W$5,2,TRUE)</f>
        <v>80'</v>
      </c>
    </row>
    <row r="119" spans="1:20" x14ac:dyDescent="0.25">
      <c r="A119">
        <v>7</v>
      </c>
      <c r="B119">
        <v>9</v>
      </c>
      <c r="C119">
        <v>1</v>
      </c>
      <c r="D119">
        <v>0</v>
      </c>
      <c r="E119">
        <v>1</v>
      </c>
      <c r="F119">
        <v>1</v>
      </c>
      <c r="G119">
        <v>4</v>
      </c>
      <c r="H119">
        <v>6</v>
      </c>
      <c r="I119">
        <v>7</v>
      </c>
      <c r="J119">
        <v>3</v>
      </c>
      <c r="K119">
        <v>7</v>
      </c>
      <c r="L119">
        <f>IF(AND(C119=1,D119=2),1,0)</f>
        <v>0</v>
      </c>
      <c r="M119">
        <f>IF(MOD(J119,2)=1,1,0)</f>
        <v>1</v>
      </c>
      <c r="N119">
        <f t="shared" si="3"/>
        <v>79</v>
      </c>
      <c r="O119">
        <f>MOD(A119*1+B119*3+C119*7+D119*9+E119*1+F119*3+G119*7+H119*9+I119*1+J119*3,10)</f>
        <v>3</v>
      </c>
      <c r="P119">
        <f>IF(O119&lt;&gt;0,10-O119,0)</f>
        <v>7</v>
      </c>
      <c r="Q119" t="str">
        <f>IF(P119=K119,"TAK","NIE")</f>
        <v>TAK</v>
      </c>
      <c r="R119">
        <v>89040185241</v>
      </c>
      <c r="S119">
        <f>IF(Q119="TAK",R119,"")</f>
        <v>89040185241</v>
      </c>
      <c r="T119" t="str">
        <f>VLOOKUP(N119,$V$1:$W$5,2,TRUE)</f>
        <v>70'</v>
      </c>
    </row>
    <row r="120" spans="1:20" x14ac:dyDescent="0.25">
      <c r="A120">
        <v>6</v>
      </c>
      <c r="B120">
        <v>4</v>
      </c>
      <c r="C120">
        <v>0</v>
      </c>
      <c r="D120">
        <v>2</v>
      </c>
      <c r="E120">
        <v>2</v>
      </c>
      <c r="F120">
        <v>3</v>
      </c>
      <c r="G120">
        <v>0</v>
      </c>
      <c r="H120">
        <v>1</v>
      </c>
      <c r="I120">
        <v>4</v>
      </c>
      <c r="J120">
        <v>5</v>
      </c>
      <c r="K120">
        <v>5</v>
      </c>
      <c r="L120">
        <f>IF(AND(C120=1,D120=2),1,0)</f>
        <v>0</v>
      </c>
      <c r="M120">
        <f>IF(MOD(J120,2)=1,1,0)</f>
        <v>1</v>
      </c>
      <c r="N120">
        <f t="shared" si="3"/>
        <v>64</v>
      </c>
      <c r="O120">
        <f>MOD(A120*1+B120*3+C120*7+D120*9+E120*1+F120*3+G120*7+H120*9+I120*1+J120*3,10)</f>
        <v>5</v>
      </c>
      <c r="P120">
        <f>IF(O120&lt;&gt;0,10-O120,0)</f>
        <v>5</v>
      </c>
      <c r="Q120" t="str">
        <f>IF(P120=K120,"TAK","NIE")</f>
        <v>TAK</v>
      </c>
      <c r="R120">
        <v>89040205480</v>
      </c>
      <c r="S120">
        <f>IF(Q120="TAK",R120,"")</f>
        <v>89040205480</v>
      </c>
      <c r="T120" t="str">
        <f>VLOOKUP(N120,$V$1:$W$5,2,TRUE)</f>
        <v>60'</v>
      </c>
    </row>
    <row r="121" spans="1:20" x14ac:dyDescent="0.25">
      <c r="A121">
        <v>7</v>
      </c>
      <c r="B121">
        <v>4</v>
      </c>
      <c r="C121">
        <v>1</v>
      </c>
      <c r="D121">
        <v>2</v>
      </c>
      <c r="E121">
        <v>3</v>
      </c>
      <c r="F121">
        <v>1</v>
      </c>
      <c r="G121">
        <v>8</v>
      </c>
      <c r="H121">
        <v>4</v>
      </c>
      <c r="I121">
        <v>2</v>
      </c>
      <c r="J121">
        <v>0</v>
      </c>
      <c r="K121">
        <v>6</v>
      </c>
      <c r="L121">
        <f>IF(AND(C121=1,D121=2),1,0)</f>
        <v>1</v>
      </c>
      <c r="M121">
        <f>IF(MOD(J121,2)=1,1,0)</f>
        <v>0</v>
      </c>
      <c r="N121">
        <f t="shared" si="3"/>
        <v>74</v>
      </c>
      <c r="O121">
        <f>MOD(A121*1+B121*3+C121*7+D121*9+E121*1+F121*3+G121*7+H121*9+I121*1+J121*3,10)</f>
        <v>4</v>
      </c>
      <c r="P121">
        <f>IF(O121&lt;&gt;0,10-O121,0)</f>
        <v>6</v>
      </c>
      <c r="Q121" t="str">
        <f>IF(P121=K121,"TAK","NIE")</f>
        <v>TAK</v>
      </c>
      <c r="R121">
        <v>89040633348</v>
      </c>
      <c r="S121">
        <f>IF(Q121="TAK",R121,"")</f>
        <v>89040633348</v>
      </c>
      <c r="T121" t="str">
        <f>VLOOKUP(N121,$V$1:$W$5,2,TRUE)</f>
        <v>70'</v>
      </c>
    </row>
    <row r="122" spans="1:20" x14ac:dyDescent="0.25">
      <c r="A122">
        <v>7</v>
      </c>
      <c r="B122">
        <v>1</v>
      </c>
      <c r="C122">
        <v>1</v>
      </c>
      <c r="D122">
        <v>2</v>
      </c>
      <c r="E122">
        <v>3</v>
      </c>
      <c r="F122">
        <v>0</v>
      </c>
      <c r="G122">
        <v>6</v>
      </c>
      <c r="H122">
        <v>1</v>
      </c>
      <c r="I122">
        <v>6</v>
      </c>
      <c r="J122">
        <v>4</v>
      </c>
      <c r="K122">
        <v>3</v>
      </c>
      <c r="L122">
        <f>IF(AND(C122=1,D122=2),1,0)</f>
        <v>1</v>
      </c>
      <c r="M122">
        <f>IF(MOD(J122,2)=1,1,0)</f>
        <v>0</v>
      </c>
      <c r="N122">
        <f t="shared" si="3"/>
        <v>71</v>
      </c>
      <c r="O122">
        <f>MOD(A122*1+B122*3+C122*7+D122*9+E122*1+F122*3+G122*7+H122*9+I122*1+J122*3,10)</f>
        <v>7</v>
      </c>
      <c r="P122">
        <f>IF(O122&lt;&gt;0,10-O122,0)</f>
        <v>3</v>
      </c>
      <c r="Q122" t="str">
        <f>IF(P122=K122,"TAK","NIE")</f>
        <v>TAK</v>
      </c>
      <c r="R122">
        <v>89040876453</v>
      </c>
      <c r="S122">
        <f>IF(Q122="TAK",R122,"")</f>
        <v>89040876453</v>
      </c>
      <c r="T122" t="str">
        <f>VLOOKUP(N122,$V$1:$W$5,2,TRUE)</f>
        <v>70'</v>
      </c>
    </row>
    <row r="123" spans="1:20" x14ac:dyDescent="0.25">
      <c r="A123">
        <v>8</v>
      </c>
      <c r="B123">
        <v>6</v>
      </c>
      <c r="C123">
        <v>0</v>
      </c>
      <c r="D123">
        <v>7</v>
      </c>
      <c r="E123">
        <v>2</v>
      </c>
      <c r="F123">
        <v>0</v>
      </c>
      <c r="G123">
        <v>3</v>
      </c>
      <c r="H123">
        <v>2</v>
      </c>
      <c r="I123">
        <v>5</v>
      </c>
      <c r="J123">
        <v>4</v>
      </c>
      <c r="K123">
        <v>3</v>
      </c>
      <c r="L123">
        <f>IF(AND(C123=1,D123=2),1,0)</f>
        <v>0</v>
      </c>
      <c r="M123">
        <f>IF(MOD(J123,2)=1,1,0)</f>
        <v>0</v>
      </c>
      <c r="N123">
        <f t="shared" si="3"/>
        <v>86</v>
      </c>
      <c r="O123">
        <f>MOD(A123*1+B123*3+C123*7+D123*9+E123*1+F123*3+G123*7+H123*9+I123*1+J123*3,10)</f>
        <v>7</v>
      </c>
      <c r="P123">
        <f>IF(O123&lt;&gt;0,10-O123,0)</f>
        <v>3</v>
      </c>
      <c r="Q123" t="str">
        <f>IF(P123=K123,"TAK","NIE")</f>
        <v>TAK</v>
      </c>
      <c r="R123">
        <v>89041133472</v>
      </c>
      <c r="S123">
        <f>IF(Q123="TAK",R123,"")</f>
        <v>89041133472</v>
      </c>
      <c r="T123" t="str">
        <f>VLOOKUP(N123,$V$1:$W$5,2,TRUE)</f>
        <v>80'</v>
      </c>
    </row>
    <row r="124" spans="1:20" x14ac:dyDescent="0.25">
      <c r="A124">
        <v>8</v>
      </c>
      <c r="B124">
        <v>9</v>
      </c>
      <c r="C124">
        <v>0</v>
      </c>
      <c r="D124">
        <v>4</v>
      </c>
      <c r="E124">
        <v>0</v>
      </c>
      <c r="F124">
        <v>8</v>
      </c>
      <c r="G124">
        <v>7</v>
      </c>
      <c r="H124">
        <v>6</v>
      </c>
      <c r="I124">
        <v>4</v>
      </c>
      <c r="J124">
        <v>5</v>
      </c>
      <c r="K124">
        <v>3</v>
      </c>
      <c r="L124">
        <f>IF(AND(C124=1,D124=2),1,0)</f>
        <v>0</v>
      </c>
      <c r="M124">
        <f>IF(MOD(J124,2)=1,1,0)</f>
        <v>1</v>
      </c>
      <c r="N124">
        <f t="shared" si="3"/>
        <v>89</v>
      </c>
      <c r="O124">
        <f>MOD(A124*1+B124*3+C124*7+D124*9+E124*1+F124*3+G124*7+H124*9+I124*1+J124*3,10)</f>
        <v>7</v>
      </c>
      <c r="P124">
        <f>IF(O124&lt;&gt;0,10-O124,0)</f>
        <v>3</v>
      </c>
      <c r="Q124" t="str">
        <f>IF(P124=K124,"TAK","NIE")</f>
        <v>TAK</v>
      </c>
      <c r="R124">
        <v>89042620494</v>
      </c>
      <c r="S124">
        <f>IF(Q124="TAK",R124,"")</f>
        <v>89042620494</v>
      </c>
      <c r="T124" t="str">
        <f>VLOOKUP(N124,$V$1:$W$5,2,TRUE)</f>
        <v>80'</v>
      </c>
    </row>
    <row r="125" spans="1:20" x14ac:dyDescent="0.25">
      <c r="A125">
        <v>8</v>
      </c>
      <c r="B125">
        <v>4</v>
      </c>
      <c r="C125">
        <v>0</v>
      </c>
      <c r="D125">
        <v>5</v>
      </c>
      <c r="E125">
        <v>0</v>
      </c>
      <c r="F125">
        <v>6</v>
      </c>
      <c r="G125">
        <v>9</v>
      </c>
      <c r="H125">
        <v>4</v>
      </c>
      <c r="I125">
        <v>3</v>
      </c>
      <c r="J125">
        <v>6</v>
      </c>
      <c r="K125">
        <v>7</v>
      </c>
      <c r="L125">
        <f>IF(AND(C125=1,D125=2),1,0)</f>
        <v>0</v>
      </c>
      <c r="M125">
        <f>IF(MOD(J125,2)=1,1,0)</f>
        <v>0</v>
      </c>
      <c r="N125">
        <f t="shared" si="3"/>
        <v>84</v>
      </c>
      <c r="O125">
        <f>MOD(A125*1+B125*3+C125*7+D125*9+E125*1+F125*3+G125*7+H125*9+I125*1+J125*3,10)</f>
        <v>3</v>
      </c>
      <c r="P125">
        <f>IF(O125&lt;&gt;0,10-O125,0)</f>
        <v>7</v>
      </c>
      <c r="Q125" t="str">
        <f>IF(P125=K125,"TAK","NIE")</f>
        <v>TAK</v>
      </c>
      <c r="R125">
        <v>89042750933</v>
      </c>
      <c r="S125">
        <f>IF(Q125="TAK",R125,"")</f>
        <v>89042750933</v>
      </c>
      <c r="T125" t="str">
        <f>VLOOKUP(N125,$V$1:$W$5,2,TRUE)</f>
        <v>80'</v>
      </c>
    </row>
    <row r="126" spans="1:20" x14ac:dyDescent="0.25">
      <c r="A126">
        <v>8</v>
      </c>
      <c r="B126">
        <v>6</v>
      </c>
      <c r="C126">
        <v>0</v>
      </c>
      <c r="D126">
        <v>7</v>
      </c>
      <c r="E126">
        <v>0</v>
      </c>
      <c r="F126">
        <v>6</v>
      </c>
      <c r="G126">
        <v>3</v>
      </c>
      <c r="H126">
        <v>0</v>
      </c>
      <c r="I126">
        <v>5</v>
      </c>
      <c r="J126">
        <v>8</v>
      </c>
      <c r="K126">
        <v>3</v>
      </c>
      <c r="L126">
        <f>IF(AND(C126=1,D126=2),1,0)</f>
        <v>0</v>
      </c>
      <c r="M126">
        <f>IF(MOD(J126,2)=1,1,0)</f>
        <v>0</v>
      </c>
      <c r="N126">
        <f t="shared" si="3"/>
        <v>86</v>
      </c>
      <c r="O126">
        <f>MOD(A126*1+B126*3+C126*7+D126*9+E126*1+F126*3+G126*7+H126*9+I126*1+J126*3,10)</f>
        <v>7</v>
      </c>
      <c r="P126">
        <f>IF(O126&lt;&gt;0,10-O126,0)</f>
        <v>3</v>
      </c>
      <c r="Q126" t="str">
        <f>IF(P126=K126,"TAK","NIE")</f>
        <v>TAK</v>
      </c>
      <c r="R126">
        <v>89052085069</v>
      </c>
      <c r="S126">
        <f>IF(Q126="TAK",R126,"")</f>
        <v>89052085069</v>
      </c>
      <c r="T126" t="str">
        <f>VLOOKUP(N126,$V$1:$W$5,2,TRUE)</f>
        <v>80'</v>
      </c>
    </row>
    <row r="127" spans="1:20" x14ac:dyDescent="0.25">
      <c r="A127">
        <v>9</v>
      </c>
      <c r="B127">
        <v>1</v>
      </c>
      <c r="C127">
        <v>0</v>
      </c>
      <c r="D127">
        <v>2</v>
      </c>
      <c r="E127">
        <v>3</v>
      </c>
      <c r="F127">
        <v>1</v>
      </c>
      <c r="G127">
        <v>9</v>
      </c>
      <c r="H127">
        <v>1</v>
      </c>
      <c r="I127">
        <v>3</v>
      </c>
      <c r="J127">
        <v>3</v>
      </c>
      <c r="K127">
        <v>0</v>
      </c>
      <c r="L127">
        <f>IF(AND(C127=1,D127=2),1,0)</f>
        <v>0</v>
      </c>
      <c r="M127">
        <f>IF(MOD(J127,2)=1,1,0)</f>
        <v>1</v>
      </c>
      <c r="N127">
        <f t="shared" si="3"/>
        <v>91</v>
      </c>
      <c r="O127">
        <f>MOD(A127*1+B127*3+C127*7+D127*9+E127*1+F127*3+G127*7+H127*9+I127*1+J127*3,10)</f>
        <v>0</v>
      </c>
      <c r="P127">
        <f>IF(O127&lt;&gt;0,10-O127,0)</f>
        <v>0</v>
      </c>
      <c r="Q127" t="str">
        <f>IF(P127=K127,"TAK","NIE")</f>
        <v>TAK</v>
      </c>
      <c r="R127">
        <v>89052295172</v>
      </c>
      <c r="S127">
        <f>IF(Q127="TAK",R127,"")</f>
        <v>89052295172</v>
      </c>
      <c r="T127" t="str">
        <f>VLOOKUP(N127,$V$1:$W$5,2,TRUE)</f>
        <v>90'</v>
      </c>
    </row>
    <row r="128" spans="1:20" x14ac:dyDescent="0.25">
      <c r="A128">
        <v>8</v>
      </c>
      <c r="B128">
        <v>9</v>
      </c>
      <c r="C128">
        <v>0</v>
      </c>
      <c r="D128">
        <v>4</v>
      </c>
      <c r="E128">
        <v>2</v>
      </c>
      <c r="F128">
        <v>6</v>
      </c>
      <c r="G128">
        <v>2</v>
      </c>
      <c r="H128">
        <v>0</v>
      </c>
      <c r="I128">
        <v>4</v>
      </c>
      <c r="J128">
        <v>9</v>
      </c>
      <c r="K128">
        <v>4</v>
      </c>
      <c r="L128">
        <f>IF(AND(C128=1,D128=2),1,0)</f>
        <v>0</v>
      </c>
      <c r="M128">
        <f>IF(MOD(J128,2)=1,1,0)</f>
        <v>1</v>
      </c>
      <c r="N128">
        <f t="shared" si="3"/>
        <v>89</v>
      </c>
      <c r="O128">
        <f>MOD(A128*1+B128*3+C128*7+D128*9+E128*1+F128*3+G128*7+H128*9+I128*1+J128*3,10)</f>
        <v>6</v>
      </c>
      <c r="P128">
        <f>IF(O128&lt;&gt;0,10-O128,0)</f>
        <v>4</v>
      </c>
      <c r="Q128" t="str">
        <f>IF(P128=K128,"TAK","NIE")</f>
        <v>TAK</v>
      </c>
      <c r="R128">
        <v>89062644823</v>
      </c>
      <c r="S128">
        <f>IF(Q128="TAK",R128,"")</f>
        <v>89062644823</v>
      </c>
      <c r="T128" t="str">
        <f>VLOOKUP(N128,$V$1:$W$5,2,TRUE)</f>
        <v>80'</v>
      </c>
    </row>
    <row r="129" spans="1:20" x14ac:dyDescent="0.25">
      <c r="A129">
        <v>6</v>
      </c>
      <c r="B129">
        <v>9</v>
      </c>
      <c r="C129">
        <v>1</v>
      </c>
      <c r="D129">
        <v>2</v>
      </c>
      <c r="E129">
        <v>2</v>
      </c>
      <c r="F129">
        <v>1</v>
      </c>
      <c r="G129">
        <v>7</v>
      </c>
      <c r="H129">
        <v>4</v>
      </c>
      <c r="I129">
        <v>1</v>
      </c>
      <c r="J129">
        <v>1</v>
      </c>
      <c r="K129">
        <v>8</v>
      </c>
      <c r="L129">
        <f>IF(AND(C129=1,D129=2),1,0)</f>
        <v>1</v>
      </c>
      <c r="M129">
        <f>IF(MOD(J129,2)=1,1,0)</f>
        <v>1</v>
      </c>
      <c r="N129">
        <f t="shared" si="3"/>
        <v>69</v>
      </c>
      <c r="O129">
        <f>MOD(A129*1+B129*3+C129*7+D129*9+E129*1+F129*3+G129*7+H129*9+I129*1+J129*3,10)</f>
        <v>2</v>
      </c>
      <c r="P129">
        <f>IF(O129&lt;&gt;0,10-O129,0)</f>
        <v>8</v>
      </c>
      <c r="Q129" t="str">
        <f>IF(P129=K129,"TAK","NIE")</f>
        <v>TAK</v>
      </c>
      <c r="R129">
        <v>89081421445</v>
      </c>
      <c r="S129">
        <f>IF(Q129="TAK",R129,"")</f>
        <v>89081421445</v>
      </c>
      <c r="T129" t="str">
        <f>VLOOKUP(N129,$V$1:$W$5,2,TRUE)</f>
        <v>60'</v>
      </c>
    </row>
    <row r="130" spans="1:20" x14ac:dyDescent="0.25">
      <c r="A130">
        <v>7</v>
      </c>
      <c r="B130">
        <v>0</v>
      </c>
      <c r="C130">
        <v>1</v>
      </c>
      <c r="D130">
        <v>2</v>
      </c>
      <c r="E130">
        <v>0</v>
      </c>
      <c r="F130">
        <v>7</v>
      </c>
      <c r="G130">
        <v>9</v>
      </c>
      <c r="H130">
        <v>4</v>
      </c>
      <c r="I130">
        <v>6</v>
      </c>
      <c r="J130">
        <v>3</v>
      </c>
      <c r="K130">
        <v>3</v>
      </c>
      <c r="L130">
        <f>IF(AND(C130=1,D130=2),1,0)</f>
        <v>1</v>
      </c>
      <c r="M130">
        <f>IF(MOD(J130,2)=1,1,0)</f>
        <v>1</v>
      </c>
      <c r="N130">
        <f t="shared" ref="N130:N149" si="4">A130*10+B130</f>
        <v>70</v>
      </c>
      <c r="O130">
        <f>MOD(A130*1+B130*3+C130*7+D130*9+E130*1+F130*3+G130*7+H130*9+I130*1+J130*3,10)</f>
        <v>7</v>
      </c>
      <c r="P130">
        <f>IF(O130&lt;&gt;0,10-O130,0)</f>
        <v>3</v>
      </c>
      <c r="Q130" t="str">
        <f>IF(P130=K130,"TAK","NIE")</f>
        <v>TAK</v>
      </c>
      <c r="R130">
        <v>89081519801</v>
      </c>
      <c r="S130">
        <f>IF(Q130="TAK",R130,"")</f>
        <v>89081519801</v>
      </c>
      <c r="T130" t="str">
        <f>VLOOKUP(N130,$V$1:$W$5,2,TRUE)</f>
        <v>70'</v>
      </c>
    </row>
    <row r="131" spans="1:20" x14ac:dyDescent="0.25">
      <c r="A131">
        <v>8</v>
      </c>
      <c r="B131">
        <v>9</v>
      </c>
      <c r="C131">
        <v>0</v>
      </c>
      <c r="D131">
        <v>9</v>
      </c>
      <c r="E131">
        <v>1</v>
      </c>
      <c r="F131">
        <v>4</v>
      </c>
      <c r="G131">
        <v>8</v>
      </c>
      <c r="H131">
        <v>2</v>
      </c>
      <c r="I131">
        <v>2</v>
      </c>
      <c r="J131">
        <v>5</v>
      </c>
      <c r="K131">
        <v>0</v>
      </c>
      <c r="L131">
        <f>IF(AND(C131=1,D131=2),1,0)</f>
        <v>0</v>
      </c>
      <c r="M131">
        <f>IF(MOD(J131,2)=1,1,0)</f>
        <v>1</v>
      </c>
      <c r="N131">
        <f t="shared" si="4"/>
        <v>89</v>
      </c>
      <c r="O131">
        <f>MOD(A131*1+B131*3+C131*7+D131*9+E131*1+F131*3+G131*7+H131*9+I131*1+J131*3,10)</f>
        <v>0</v>
      </c>
      <c r="P131">
        <f>IF(O131&lt;&gt;0,10-O131,0)</f>
        <v>0</v>
      </c>
      <c r="Q131" t="str">
        <f>IF(P131=K131,"TAK","NIE")</f>
        <v>TAK</v>
      </c>
      <c r="R131">
        <v>89082608599</v>
      </c>
      <c r="S131">
        <f>IF(Q131="TAK",R131,"")</f>
        <v>89082608599</v>
      </c>
      <c r="T131" t="str">
        <f>VLOOKUP(N131,$V$1:$W$5,2,TRUE)</f>
        <v>80'</v>
      </c>
    </row>
    <row r="132" spans="1:20" x14ac:dyDescent="0.25">
      <c r="A132">
        <v>9</v>
      </c>
      <c r="B132">
        <v>0</v>
      </c>
      <c r="C132">
        <v>1</v>
      </c>
      <c r="D132">
        <v>1</v>
      </c>
      <c r="E132">
        <v>2</v>
      </c>
      <c r="F132">
        <v>0</v>
      </c>
      <c r="G132">
        <v>0</v>
      </c>
      <c r="H132">
        <v>4</v>
      </c>
      <c r="I132">
        <v>3</v>
      </c>
      <c r="J132">
        <v>7</v>
      </c>
      <c r="K132">
        <v>3</v>
      </c>
      <c r="L132">
        <f>IF(AND(C132=1,D132=2),1,0)</f>
        <v>0</v>
      </c>
      <c r="M132">
        <f>IF(MOD(J132,2)=1,1,0)</f>
        <v>1</v>
      </c>
      <c r="N132">
        <f t="shared" si="4"/>
        <v>90</v>
      </c>
      <c r="O132">
        <f>MOD(A132*1+B132*3+C132*7+D132*9+E132*1+F132*3+G132*7+H132*9+I132*1+J132*3,10)</f>
        <v>7</v>
      </c>
      <c r="P132">
        <f>IF(O132&lt;&gt;0,10-O132,0)</f>
        <v>3</v>
      </c>
      <c r="Q132" t="str">
        <f>IF(P132=K132,"TAK","NIE")</f>
        <v>TAK</v>
      </c>
      <c r="R132">
        <v>89091482250</v>
      </c>
      <c r="S132">
        <f>IF(Q132="TAK",R132,"")</f>
        <v>89091482250</v>
      </c>
      <c r="T132" t="str">
        <f>VLOOKUP(N132,$V$1:$W$5,2,TRUE)</f>
        <v>90'</v>
      </c>
    </row>
    <row r="133" spans="1:20" x14ac:dyDescent="0.25">
      <c r="A133">
        <v>5</v>
      </c>
      <c r="B133">
        <v>2</v>
      </c>
      <c r="C133">
        <v>1</v>
      </c>
      <c r="D133">
        <v>0</v>
      </c>
      <c r="E133">
        <v>1</v>
      </c>
      <c r="F133">
        <v>1</v>
      </c>
      <c r="G133">
        <v>5</v>
      </c>
      <c r="H133">
        <v>6</v>
      </c>
      <c r="I133">
        <v>8</v>
      </c>
      <c r="J133">
        <v>6</v>
      </c>
      <c r="K133">
        <v>3</v>
      </c>
      <c r="L133">
        <f>IF(AND(C133=1,D133=2),1,0)</f>
        <v>0</v>
      </c>
      <c r="M133">
        <f>IF(MOD(J133,2)=1,1,0)</f>
        <v>0</v>
      </c>
      <c r="N133">
        <f t="shared" si="4"/>
        <v>52</v>
      </c>
      <c r="O133">
        <f>MOD(A133*1+B133*3+C133*7+D133*9+E133*1+F133*3+G133*7+H133*9+I133*1+J133*3,10)</f>
        <v>7</v>
      </c>
      <c r="P133">
        <f>IF(O133&lt;&gt;0,10-O133,0)</f>
        <v>3</v>
      </c>
      <c r="Q133" t="str">
        <f>IF(P133=K133,"TAK","NIE")</f>
        <v>TAK</v>
      </c>
      <c r="R133">
        <v>89100192752</v>
      </c>
      <c r="S133">
        <f>IF(Q133="TAK",R133,"")</f>
        <v>89100192752</v>
      </c>
      <c r="T133" t="str">
        <f>VLOOKUP(N133,$V$1:$W$5,2,TRUE)</f>
        <v>50'</v>
      </c>
    </row>
    <row r="134" spans="1:20" x14ac:dyDescent="0.25">
      <c r="A134">
        <v>8</v>
      </c>
      <c r="B134">
        <v>3</v>
      </c>
      <c r="C134">
        <v>0</v>
      </c>
      <c r="D134">
        <v>4</v>
      </c>
      <c r="E134">
        <v>1</v>
      </c>
      <c r="F134">
        <v>9</v>
      </c>
      <c r="G134">
        <v>4</v>
      </c>
      <c r="H134">
        <v>7</v>
      </c>
      <c r="I134">
        <v>2</v>
      </c>
      <c r="J134">
        <v>8</v>
      </c>
      <c r="K134">
        <v>2</v>
      </c>
      <c r="L134">
        <f>IF(AND(C134=1,D134=2),1,0)</f>
        <v>0</v>
      </c>
      <c r="M134">
        <f>IF(MOD(J134,2)=1,1,0)</f>
        <v>0</v>
      </c>
      <c r="N134">
        <f t="shared" si="4"/>
        <v>83</v>
      </c>
      <c r="O134">
        <f>MOD(A134*1+B134*3+C134*7+D134*9+E134*1+F134*3+G134*7+H134*9+I134*1+J134*3,10)</f>
        <v>8</v>
      </c>
      <c r="P134">
        <f>IF(O134&lt;&gt;0,10-O134,0)</f>
        <v>2</v>
      </c>
      <c r="Q134" t="str">
        <f>IF(P134=K134,"TAK","NIE")</f>
        <v>TAK</v>
      </c>
      <c r="R134">
        <v>89102588171</v>
      </c>
      <c r="S134">
        <f>IF(Q134="TAK",R134,"")</f>
        <v>89102588171</v>
      </c>
      <c r="T134" t="str">
        <f>VLOOKUP(N134,$V$1:$W$5,2,TRUE)</f>
        <v>80'</v>
      </c>
    </row>
    <row r="135" spans="1:20" x14ac:dyDescent="0.25">
      <c r="A135">
        <v>8</v>
      </c>
      <c r="B135">
        <v>9</v>
      </c>
      <c r="C135">
        <v>0</v>
      </c>
      <c r="D135">
        <v>4</v>
      </c>
      <c r="E135">
        <v>1</v>
      </c>
      <c r="F135">
        <v>1</v>
      </c>
      <c r="G135">
        <v>3</v>
      </c>
      <c r="H135">
        <v>3</v>
      </c>
      <c r="I135">
        <v>4</v>
      </c>
      <c r="J135">
        <v>7</v>
      </c>
      <c r="K135">
        <v>2</v>
      </c>
      <c r="L135">
        <f>IF(AND(C135=1,D135=2),1,0)</f>
        <v>0</v>
      </c>
      <c r="M135">
        <f>IF(MOD(J135,2)=1,1,0)</f>
        <v>1</v>
      </c>
      <c r="N135">
        <f t="shared" si="4"/>
        <v>89</v>
      </c>
      <c r="O135">
        <f>MOD(A135*1+B135*3+C135*7+D135*9+E135*1+F135*3+G135*7+H135*9+I135*1+J135*3,10)</f>
        <v>8</v>
      </c>
      <c r="P135">
        <f>IF(O135&lt;&gt;0,10-O135,0)</f>
        <v>2</v>
      </c>
      <c r="Q135" t="str">
        <f>IF(P135=K135,"TAK","NIE")</f>
        <v>TAK</v>
      </c>
      <c r="R135">
        <v>89112466825</v>
      </c>
      <c r="S135">
        <f>IF(Q135="TAK",R135,"")</f>
        <v>89112466825</v>
      </c>
      <c r="T135" t="str">
        <f>VLOOKUP(N135,$V$1:$W$5,2,TRUE)</f>
        <v>80'</v>
      </c>
    </row>
    <row r="136" spans="1:20" x14ac:dyDescent="0.25">
      <c r="A136">
        <v>7</v>
      </c>
      <c r="B136">
        <v>3</v>
      </c>
      <c r="C136">
        <v>1</v>
      </c>
      <c r="D136">
        <v>0</v>
      </c>
      <c r="E136">
        <v>3</v>
      </c>
      <c r="F136">
        <v>0</v>
      </c>
      <c r="G136">
        <v>0</v>
      </c>
      <c r="H136">
        <v>0</v>
      </c>
      <c r="I136">
        <v>8</v>
      </c>
      <c r="J136">
        <v>4</v>
      </c>
      <c r="K136">
        <v>4</v>
      </c>
      <c r="L136">
        <f>IF(AND(C136=1,D136=2),1,0)</f>
        <v>0</v>
      </c>
      <c r="M136">
        <f>IF(MOD(J136,2)=1,1,0)</f>
        <v>0</v>
      </c>
      <c r="N136">
        <f t="shared" si="4"/>
        <v>73</v>
      </c>
      <c r="O136">
        <f>MOD(A136*1+B136*3+C136*7+D136*9+E136*1+F136*3+G136*7+H136*9+I136*1+J136*3,10)</f>
        <v>6</v>
      </c>
      <c r="P136">
        <f>IF(O136&lt;&gt;0,10-O136,0)</f>
        <v>4</v>
      </c>
      <c r="Q136" t="str">
        <f>IF(P136=K136,"TAK","NIE")</f>
        <v>TAK</v>
      </c>
      <c r="R136">
        <v>89120952161</v>
      </c>
      <c r="S136">
        <f>IF(Q136="TAK",R136,"")</f>
        <v>89120952161</v>
      </c>
      <c r="T136" t="str">
        <f>VLOOKUP(N136,$V$1:$W$5,2,TRUE)</f>
        <v>70'</v>
      </c>
    </row>
    <row r="137" spans="1:20" x14ac:dyDescent="0.25">
      <c r="A137">
        <v>7</v>
      </c>
      <c r="B137">
        <v>0</v>
      </c>
      <c r="C137">
        <v>0</v>
      </c>
      <c r="D137">
        <v>3</v>
      </c>
      <c r="E137">
        <v>2</v>
      </c>
      <c r="F137">
        <v>0</v>
      </c>
      <c r="G137">
        <v>5</v>
      </c>
      <c r="H137">
        <v>7</v>
      </c>
      <c r="I137">
        <v>4</v>
      </c>
      <c r="J137">
        <v>3</v>
      </c>
      <c r="K137">
        <v>3</v>
      </c>
      <c r="L137">
        <f>IF(AND(C137=1,D137=2),1,0)</f>
        <v>0</v>
      </c>
      <c r="M137">
        <f>IF(MOD(J137,2)=1,1,0)</f>
        <v>1</v>
      </c>
      <c r="N137">
        <f t="shared" si="4"/>
        <v>70</v>
      </c>
      <c r="O137">
        <f>MOD(A137*1+B137*3+C137*7+D137*9+E137*1+F137*3+G137*7+H137*9+I137*1+J137*3,10)</f>
        <v>7</v>
      </c>
      <c r="P137">
        <f>IF(O137&lt;&gt;0,10-O137,0)</f>
        <v>3</v>
      </c>
      <c r="Q137" t="str">
        <f>IF(P137=K137,"TAK","NIE")</f>
        <v>TAK</v>
      </c>
      <c r="R137">
        <v>90053120136</v>
      </c>
      <c r="S137">
        <f>IF(Q137="TAK",R137,"")</f>
        <v>90053120136</v>
      </c>
      <c r="T137" t="str">
        <f>VLOOKUP(N137,$V$1:$W$5,2,TRUE)</f>
        <v>70'</v>
      </c>
    </row>
    <row r="138" spans="1:20" x14ac:dyDescent="0.25">
      <c r="A138">
        <v>7</v>
      </c>
      <c r="B138">
        <v>5</v>
      </c>
      <c r="C138">
        <v>0</v>
      </c>
      <c r="D138">
        <v>3</v>
      </c>
      <c r="E138">
        <v>2</v>
      </c>
      <c r="F138">
        <v>0</v>
      </c>
      <c r="G138">
        <v>0</v>
      </c>
      <c r="H138">
        <v>6</v>
      </c>
      <c r="I138">
        <v>0</v>
      </c>
      <c r="J138">
        <v>9</v>
      </c>
      <c r="K138">
        <v>8</v>
      </c>
      <c r="L138">
        <f>IF(AND(C138=1,D138=2),1,0)</f>
        <v>0</v>
      </c>
      <c r="M138">
        <f>IF(MOD(J138,2)=1,1,0)</f>
        <v>1</v>
      </c>
      <c r="N138">
        <f t="shared" si="4"/>
        <v>75</v>
      </c>
      <c r="O138">
        <f>MOD(A138*1+B138*3+C138*7+D138*9+E138*1+F138*3+G138*7+H138*9+I138*1+J138*3,10)</f>
        <v>2</v>
      </c>
      <c r="P138">
        <f>IF(O138&lt;&gt;0,10-O138,0)</f>
        <v>8</v>
      </c>
      <c r="Q138" t="str">
        <f>IF(P138=K138,"TAK","NIE")</f>
        <v>TAK</v>
      </c>
      <c r="R138">
        <v>90112004373</v>
      </c>
      <c r="S138">
        <f>IF(Q138="TAK",R138,"")</f>
        <v>90112004373</v>
      </c>
      <c r="T138" t="str">
        <f>VLOOKUP(N138,$V$1:$W$5,2,TRUE)</f>
        <v>70'</v>
      </c>
    </row>
    <row r="139" spans="1:20" x14ac:dyDescent="0.25">
      <c r="A139">
        <v>8</v>
      </c>
      <c r="B139">
        <v>6</v>
      </c>
      <c r="C139">
        <v>0</v>
      </c>
      <c r="D139">
        <v>8</v>
      </c>
      <c r="E139">
        <v>0</v>
      </c>
      <c r="F139">
        <v>9</v>
      </c>
      <c r="G139">
        <v>4</v>
      </c>
      <c r="H139">
        <v>1</v>
      </c>
      <c r="I139">
        <v>1</v>
      </c>
      <c r="J139">
        <v>6</v>
      </c>
      <c r="K139">
        <v>9</v>
      </c>
      <c r="L139">
        <f>IF(AND(C139=1,D139=2),1,0)</f>
        <v>0</v>
      </c>
      <c r="M139">
        <f>IF(MOD(J139,2)=1,1,0)</f>
        <v>0</v>
      </c>
      <c r="N139">
        <f t="shared" si="4"/>
        <v>86</v>
      </c>
      <c r="O139">
        <f>MOD(A139*1+B139*3+C139*7+D139*9+E139*1+F139*3+G139*7+H139*9+I139*1+J139*3,10)</f>
        <v>1</v>
      </c>
      <c r="P139">
        <f>IF(O139&lt;&gt;0,10-O139,0)</f>
        <v>9</v>
      </c>
      <c r="Q139" t="str">
        <f>IF(P139=K139,"TAK","NIE")</f>
        <v>TAK</v>
      </c>
      <c r="R139">
        <v>91023191330</v>
      </c>
      <c r="S139">
        <f>IF(Q139="TAK",R139,"")</f>
        <v>91023191330</v>
      </c>
      <c r="T139" t="str">
        <f>VLOOKUP(N139,$V$1:$W$5,2,TRUE)</f>
        <v>80'</v>
      </c>
    </row>
    <row r="140" spans="1:20" x14ac:dyDescent="0.25">
      <c r="A140">
        <v>5</v>
      </c>
      <c r="B140">
        <v>0</v>
      </c>
      <c r="C140">
        <v>1</v>
      </c>
      <c r="D140">
        <v>0</v>
      </c>
      <c r="E140">
        <v>2</v>
      </c>
      <c r="F140">
        <v>6</v>
      </c>
      <c r="G140">
        <v>3</v>
      </c>
      <c r="H140">
        <v>6</v>
      </c>
      <c r="I140">
        <v>3</v>
      </c>
      <c r="J140">
        <v>5</v>
      </c>
      <c r="K140">
        <v>5</v>
      </c>
      <c r="L140">
        <f>IF(AND(C140=1,D140=2),1,0)</f>
        <v>0</v>
      </c>
      <c r="M140">
        <f>IF(MOD(J140,2)=1,1,0)</f>
        <v>1</v>
      </c>
      <c r="N140">
        <f t="shared" si="4"/>
        <v>50</v>
      </c>
      <c r="O140">
        <f>MOD(A140*1+B140*3+C140*7+D140*9+E140*1+F140*3+G140*7+H140*9+I140*1+J140*3,10)</f>
        <v>5</v>
      </c>
      <c r="P140">
        <f>IF(O140&lt;&gt;0,10-O140,0)</f>
        <v>5</v>
      </c>
      <c r="Q140" t="str">
        <f>IF(P140=K140,"TAK","NIE")</f>
        <v>TAK</v>
      </c>
      <c r="R140">
        <v>91032272651</v>
      </c>
      <c r="S140">
        <f>IF(Q140="TAK",R140,"")</f>
        <v>91032272651</v>
      </c>
      <c r="T140" t="str">
        <f>VLOOKUP(N140,$V$1:$W$5,2,TRUE)</f>
        <v>50'</v>
      </c>
    </row>
    <row r="141" spans="1:20" x14ac:dyDescent="0.25">
      <c r="A141">
        <v>5</v>
      </c>
      <c r="B141">
        <v>2</v>
      </c>
      <c r="C141">
        <v>1</v>
      </c>
      <c r="D141">
        <v>1</v>
      </c>
      <c r="E141">
        <v>0</v>
      </c>
      <c r="F141">
        <v>4</v>
      </c>
      <c r="G141">
        <v>4</v>
      </c>
      <c r="H141">
        <v>6</v>
      </c>
      <c r="I141">
        <v>1</v>
      </c>
      <c r="J141">
        <v>3</v>
      </c>
      <c r="K141">
        <v>9</v>
      </c>
      <c r="L141">
        <f>IF(AND(C141=1,D141=2),1,0)</f>
        <v>0</v>
      </c>
      <c r="M141">
        <f>IF(MOD(J141,2)=1,1,0)</f>
        <v>1</v>
      </c>
      <c r="N141">
        <f t="shared" si="4"/>
        <v>52</v>
      </c>
      <c r="O141">
        <f>MOD(A141*1+B141*3+C141*7+D141*9+E141*1+F141*3+G141*7+H141*9+I141*1+J141*3,10)</f>
        <v>1</v>
      </c>
      <c r="P141">
        <f>IF(O141&lt;&gt;0,10-O141,0)</f>
        <v>9</v>
      </c>
      <c r="Q141" t="str">
        <f>IF(P141=K141,"TAK","NIE")</f>
        <v>TAK</v>
      </c>
      <c r="R141">
        <v>92022716243</v>
      </c>
      <c r="S141">
        <f>IF(Q141="TAK",R141,"")</f>
        <v>92022716243</v>
      </c>
      <c r="T141" t="str">
        <f>VLOOKUP(N141,$V$1:$W$5,2,TRUE)</f>
        <v>50'</v>
      </c>
    </row>
    <row r="142" spans="1:20" x14ac:dyDescent="0.25">
      <c r="A142">
        <v>8</v>
      </c>
      <c r="B142">
        <v>9</v>
      </c>
      <c r="C142">
        <v>0</v>
      </c>
      <c r="D142">
        <v>8</v>
      </c>
      <c r="E142">
        <v>1</v>
      </c>
      <c r="F142">
        <v>5</v>
      </c>
      <c r="G142">
        <v>1</v>
      </c>
      <c r="H142">
        <v>9</v>
      </c>
      <c r="I142">
        <v>8</v>
      </c>
      <c r="J142">
        <v>0</v>
      </c>
      <c r="K142">
        <v>1</v>
      </c>
      <c r="L142">
        <f>IF(AND(C142=1,D142=2),1,0)</f>
        <v>0</v>
      </c>
      <c r="M142">
        <f>IF(MOD(J142,2)=1,1,0)</f>
        <v>0</v>
      </c>
      <c r="N142">
        <f t="shared" si="4"/>
        <v>89</v>
      </c>
      <c r="O142">
        <f>MOD(A142*1+B142*3+C142*7+D142*9+E142*1+F142*3+G142*7+H142*9+I142*1+J142*3,10)</f>
        <v>9</v>
      </c>
      <c r="P142">
        <f>IF(O142&lt;&gt;0,10-O142,0)</f>
        <v>1</v>
      </c>
      <c r="Q142" t="str">
        <f>IF(P142=K142,"TAK","NIE")</f>
        <v>TAK</v>
      </c>
      <c r="R142">
        <v>92080709353</v>
      </c>
      <c r="S142">
        <f>IF(Q142="TAK",R142,"")</f>
        <v>92080709353</v>
      </c>
      <c r="T142" t="str">
        <f>VLOOKUP(N142,$V$1:$W$5,2,TRUE)</f>
        <v>80'</v>
      </c>
    </row>
    <row r="143" spans="1:20" x14ac:dyDescent="0.25">
      <c r="A143">
        <v>5</v>
      </c>
      <c r="B143">
        <v>4</v>
      </c>
      <c r="C143">
        <v>0</v>
      </c>
      <c r="D143">
        <v>4</v>
      </c>
      <c r="E143">
        <v>3</v>
      </c>
      <c r="F143">
        <v>0</v>
      </c>
      <c r="G143">
        <v>1</v>
      </c>
      <c r="H143">
        <v>0</v>
      </c>
      <c r="I143">
        <v>0</v>
      </c>
      <c r="J143">
        <v>8</v>
      </c>
      <c r="K143">
        <v>8</v>
      </c>
      <c r="L143">
        <f>IF(AND(C143=1,D143=2),1,0)</f>
        <v>0</v>
      </c>
      <c r="M143">
        <f>IF(MOD(J143,2)=1,1,0)</f>
        <v>0</v>
      </c>
      <c r="N143">
        <f t="shared" si="4"/>
        <v>54</v>
      </c>
      <c r="O143">
        <f>MOD(A143*1+B143*3+C143*7+D143*9+E143*1+F143*3+G143*7+H143*9+I143*1+J143*3,10)</f>
        <v>7</v>
      </c>
      <c r="P143">
        <f>IF(O143&lt;&gt;0,10-O143,0)</f>
        <v>3</v>
      </c>
      <c r="Q143" t="str">
        <f>IF(P143=K143,"TAK","NIE")</f>
        <v>NIE</v>
      </c>
      <c r="R143">
        <v>89011129700</v>
      </c>
      <c r="S143" t="str">
        <f>IF(Q143="TAK",R143,"")</f>
        <v/>
      </c>
      <c r="T143" t="str">
        <f>VLOOKUP(N143,$V$1:$W$5,2,TRUE)</f>
        <v>50'</v>
      </c>
    </row>
    <row r="144" spans="1:20" x14ac:dyDescent="0.25">
      <c r="A144">
        <v>6</v>
      </c>
      <c r="B144">
        <v>0</v>
      </c>
      <c r="C144">
        <v>0</v>
      </c>
      <c r="D144">
        <v>6</v>
      </c>
      <c r="E144">
        <v>1</v>
      </c>
      <c r="F144">
        <v>1</v>
      </c>
      <c r="G144">
        <v>4</v>
      </c>
      <c r="H144">
        <v>4</v>
      </c>
      <c r="I144">
        <v>4</v>
      </c>
      <c r="J144">
        <v>6</v>
      </c>
      <c r="K144">
        <v>9</v>
      </c>
      <c r="L144">
        <f>IF(AND(C144=1,D144=2),1,0)</f>
        <v>0</v>
      </c>
      <c r="M144">
        <f>IF(MOD(J144,2)=1,1,0)</f>
        <v>0</v>
      </c>
      <c r="N144">
        <f t="shared" si="4"/>
        <v>60</v>
      </c>
      <c r="O144">
        <f>MOD(A144*1+B144*3+C144*7+D144*9+E144*1+F144*3+G144*7+H144*9+I144*1+J144*3,10)</f>
        <v>0</v>
      </c>
      <c r="P144">
        <f>IF(O144&lt;&gt;0,10-O144,0)</f>
        <v>0</v>
      </c>
      <c r="Q144" t="str">
        <f>IF(P144=K144,"TAK","NIE")</f>
        <v>NIE</v>
      </c>
      <c r="R144">
        <v>89082179879</v>
      </c>
      <c r="S144" t="str">
        <f>IF(Q144="TAK",R144,"")</f>
        <v/>
      </c>
      <c r="T144" t="str">
        <f>VLOOKUP(N144,$V$1:$W$5,2,TRUE)</f>
        <v>60'</v>
      </c>
    </row>
    <row r="145" spans="1:20" x14ac:dyDescent="0.25">
      <c r="A145">
        <v>7</v>
      </c>
      <c r="B145">
        <v>7</v>
      </c>
      <c r="C145">
        <v>0</v>
      </c>
      <c r="D145">
        <v>7</v>
      </c>
      <c r="E145">
        <v>2</v>
      </c>
      <c r="F145">
        <v>9</v>
      </c>
      <c r="G145">
        <v>1</v>
      </c>
      <c r="H145">
        <v>9</v>
      </c>
      <c r="I145">
        <v>8</v>
      </c>
      <c r="J145">
        <v>0</v>
      </c>
      <c r="K145">
        <v>5</v>
      </c>
      <c r="L145">
        <f>IF(AND(C145=1,D145=2),1,0)</f>
        <v>0</v>
      </c>
      <c r="M145">
        <f>IF(MOD(J145,2)=1,1,0)</f>
        <v>0</v>
      </c>
      <c r="N145">
        <f t="shared" si="4"/>
        <v>77</v>
      </c>
      <c r="O145">
        <f>MOD(A145*1+B145*3+C145*7+D145*9+E145*1+F145*3+G145*7+H145*9+I145*1+J145*3,10)</f>
        <v>6</v>
      </c>
      <c r="P145">
        <f>IF(O145&lt;&gt;0,10-O145,0)</f>
        <v>4</v>
      </c>
      <c r="Q145" t="str">
        <f>IF(P145=K145,"TAK","NIE")</f>
        <v>NIE</v>
      </c>
      <c r="R145">
        <v>54043010088</v>
      </c>
      <c r="S145" t="str">
        <f>IF(Q145="TAK",R145,"")</f>
        <v/>
      </c>
      <c r="T145" t="str">
        <f>VLOOKUP(N145,$V$1:$W$5,2,TRUE)</f>
        <v>70'</v>
      </c>
    </row>
    <row r="146" spans="1:20" x14ac:dyDescent="0.25">
      <c r="A146">
        <v>7</v>
      </c>
      <c r="B146">
        <v>7</v>
      </c>
      <c r="C146">
        <v>1</v>
      </c>
      <c r="D146">
        <v>2</v>
      </c>
      <c r="E146">
        <v>0</v>
      </c>
      <c r="F146">
        <v>8</v>
      </c>
      <c r="G146">
        <v>3</v>
      </c>
      <c r="H146">
        <v>5</v>
      </c>
      <c r="I146">
        <v>8</v>
      </c>
      <c r="J146">
        <v>7</v>
      </c>
      <c r="K146">
        <v>1</v>
      </c>
      <c r="L146">
        <f>IF(AND(C146=1,D146=2),1,0)</f>
        <v>1</v>
      </c>
      <c r="M146">
        <f>IF(MOD(J146,2)=1,1,0)</f>
        <v>1</v>
      </c>
      <c r="N146">
        <f t="shared" si="4"/>
        <v>77</v>
      </c>
      <c r="O146">
        <f>MOD(A146*1+B146*3+C146*7+D146*9+E146*1+F146*3+G146*7+H146*9+I146*1+J146*3,10)</f>
        <v>2</v>
      </c>
      <c r="P146">
        <f>IF(O146&lt;&gt;0,10-O146,0)</f>
        <v>8</v>
      </c>
      <c r="Q146" t="str">
        <f>IF(P146=K146,"TAK","NIE")</f>
        <v>NIE</v>
      </c>
      <c r="R146">
        <v>54020837137</v>
      </c>
      <c r="S146" t="str">
        <f>IF(Q146="TAK",R146,"")</f>
        <v/>
      </c>
      <c r="T146" t="str">
        <f>VLOOKUP(N146,$V$1:$W$5,2,TRUE)</f>
        <v>70'</v>
      </c>
    </row>
    <row r="147" spans="1:20" x14ac:dyDescent="0.25">
      <c r="A147">
        <v>8</v>
      </c>
      <c r="B147">
        <v>3</v>
      </c>
      <c r="C147">
        <v>0</v>
      </c>
      <c r="D147">
        <v>4</v>
      </c>
      <c r="E147">
        <v>1</v>
      </c>
      <c r="F147">
        <v>8</v>
      </c>
      <c r="G147">
        <v>1</v>
      </c>
      <c r="H147">
        <v>2</v>
      </c>
      <c r="I147">
        <v>3</v>
      </c>
      <c r="J147">
        <v>3</v>
      </c>
      <c r="K147">
        <v>8</v>
      </c>
      <c r="L147">
        <f>IF(AND(C147=1,D147=2),1,0)</f>
        <v>0</v>
      </c>
      <c r="M147">
        <f>IF(MOD(J147,2)=1,1,0)</f>
        <v>1</v>
      </c>
      <c r="N147">
        <f t="shared" si="4"/>
        <v>83</v>
      </c>
      <c r="O147">
        <f>MOD(A147*1+B147*3+C147*7+D147*9+E147*1+F147*3+G147*7+H147*9+I147*1+J147*3,10)</f>
        <v>5</v>
      </c>
      <c r="P147">
        <f>IF(O147&lt;&gt;0,10-O147,0)</f>
        <v>5</v>
      </c>
      <c r="Q147" t="str">
        <f>IF(P147=K147,"TAK","NIE")</f>
        <v>NIE</v>
      </c>
      <c r="R147">
        <v>84050694367</v>
      </c>
      <c r="S147" t="str">
        <f>IF(Q147="TAK",R147,"")</f>
        <v/>
      </c>
      <c r="T147" t="str">
        <f>VLOOKUP(N147,$V$1:$W$5,2,TRUE)</f>
        <v>80'</v>
      </c>
    </row>
    <row r="148" spans="1:20" x14ac:dyDescent="0.25">
      <c r="A148">
        <v>8</v>
      </c>
      <c r="B148">
        <v>9</v>
      </c>
      <c r="C148">
        <v>0</v>
      </c>
      <c r="D148">
        <v>8</v>
      </c>
      <c r="E148">
        <v>1</v>
      </c>
      <c r="F148">
        <v>4</v>
      </c>
      <c r="G148">
        <v>2</v>
      </c>
      <c r="H148">
        <v>1</v>
      </c>
      <c r="I148">
        <v>4</v>
      </c>
      <c r="J148">
        <v>4</v>
      </c>
      <c r="K148">
        <v>5</v>
      </c>
      <c r="L148">
        <f>IF(AND(C148=1,D148=2),1,0)</f>
        <v>0</v>
      </c>
      <c r="M148">
        <f>IF(MOD(J148,2)=1,1,0)</f>
        <v>0</v>
      </c>
      <c r="N148">
        <f t="shared" si="4"/>
        <v>89</v>
      </c>
      <c r="O148">
        <f>MOD(A148*1+B148*3+C148*7+D148*9+E148*1+F148*3+G148*7+H148*9+I148*1+J148*3,10)</f>
        <v>9</v>
      </c>
      <c r="P148">
        <f>IF(O148&lt;&gt;0,10-O148,0)</f>
        <v>1</v>
      </c>
      <c r="Q148" t="str">
        <f>IF(P148=K148,"TAK","NIE")</f>
        <v>NIE</v>
      </c>
      <c r="R148">
        <v>81101148770</v>
      </c>
      <c r="S148" t="str">
        <f>IF(Q148="TAK",R148,"")</f>
        <v/>
      </c>
      <c r="T148" t="str">
        <f>VLOOKUP(N148,$V$1:$W$5,2,TRUE)</f>
        <v>80'</v>
      </c>
    </row>
    <row r="149" spans="1:20" x14ac:dyDescent="0.25">
      <c r="A149">
        <v>9</v>
      </c>
      <c r="B149">
        <v>1</v>
      </c>
      <c r="C149">
        <v>0</v>
      </c>
      <c r="D149">
        <v>3</v>
      </c>
      <c r="E149">
        <v>2</v>
      </c>
      <c r="F149">
        <v>2</v>
      </c>
      <c r="G149">
        <v>7</v>
      </c>
      <c r="H149">
        <v>2</v>
      </c>
      <c r="I149">
        <v>6</v>
      </c>
      <c r="J149">
        <v>5</v>
      </c>
      <c r="K149">
        <v>1</v>
      </c>
      <c r="L149">
        <f>IF(AND(C149=1,D149=2),1,0)</f>
        <v>0</v>
      </c>
      <c r="M149">
        <f>IF(MOD(J149,2)=1,1,0)</f>
        <v>1</v>
      </c>
      <c r="N149">
        <f t="shared" si="4"/>
        <v>91</v>
      </c>
      <c r="O149">
        <f>MOD(A149*1+B149*3+C149*7+D149*9+E149*1+F149*3+G149*7+H149*9+I149*1+J149*3,10)</f>
        <v>5</v>
      </c>
      <c r="P149">
        <f>IF(O149&lt;&gt;0,10-O149,0)</f>
        <v>5</v>
      </c>
      <c r="Q149" t="str">
        <f>IF(P149=K149,"TAK","NIE")</f>
        <v>NIE</v>
      </c>
      <c r="R149">
        <v>77120835871</v>
      </c>
      <c r="S149" t="str">
        <f>IF(Q149="TAK",R149,"")</f>
        <v/>
      </c>
      <c r="T149" t="str">
        <f>VLOOKUP(N149,$V$1:$W$5,2,TRUE)</f>
        <v>90'</v>
      </c>
    </row>
    <row r="150" spans="1:20" x14ac:dyDescent="0.25">
      <c r="A150">
        <v>9</v>
      </c>
      <c r="B150">
        <v>2</v>
      </c>
      <c r="C150">
        <v>0</v>
      </c>
      <c r="D150">
        <v>2</v>
      </c>
      <c r="E150">
        <v>2</v>
      </c>
      <c r="F150">
        <v>7</v>
      </c>
      <c r="G150">
        <v>1</v>
      </c>
      <c r="H150">
        <v>6</v>
      </c>
      <c r="I150">
        <v>2</v>
      </c>
      <c r="J150">
        <v>4</v>
      </c>
      <c r="K150">
        <v>3</v>
      </c>
      <c r="L150">
        <f>IF(AND(C150=1,D150=2),1,0)</f>
        <v>0</v>
      </c>
      <c r="M150">
        <f>IF(MOD(J150,2)=1,1,0)</f>
        <v>0</v>
      </c>
      <c r="N150">
        <f>A150*10+B150</f>
        <v>92</v>
      </c>
      <c r="O150">
        <f>MOD(A150*1+B150*3+C150*7+D150*9+E150*1+F150*3+G150*7+H150*9+I150*1+J150*3,10)</f>
        <v>1</v>
      </c>
      <c r="P150">
        <f>IF(O150&lt;&gt;0,10-O150,0)</f>
        <v>9</v>
      </c>
      <c r="Q150" t="str">
        <f>IF(P150=K150,"TAK","NIE")</f>
        <v>NIE</v>
      </c>
      <c r="R150">
        <v>89010293604</v>
      </c>
      <c r="S150" t="str">
        <f>IF(Q150="TAK",R150,"")</f>
        <v/>
      </c>
      <c r="T150" t="str">
        <f>VLOOKUP(N150,$V$1:$W$5,2,TRUE)</f>
        <v>90'</v>
      </c>
    </row>
  </sheetData>
  <sortState ref="A1:S150">
    <sortCondition ref="S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Arkusz1!pesel</vt:lpstr>
      <vt:lpstr>Arkusz1!pesel_1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Bartuzi</dc:creator>
  <cp:lastModifiedBy>Filip Bartuzi</cp:lastModifiedBy>
  <dcterms:created xsi:type="dcterms:W3CDTF">2013-12-16T11:12:39Z</dcterms:created>
  <dcterms:modified xsi:type="dcterms:W3CDTF">2013-12-16T18:21:03Z</dcterms:modified>
</cp:coreProperties>
</file>