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asbw\Downloads\"/>
    </mc:Choice>
  </mc:AlternateContent>
  <xr:revisionPtr revIDLastSave="0" documentId="13_ncr:1_{70085B9A-FF30-4058-9E13-2B0754C6CBC7}" xr6:coauthVersionLast="47" xr6:coauthVersionMax="47" xr10:uidLastSave="{00000000-0000-0000-0000-000000000000}"/>
  <bookViews>
    <workbookView xWindow="14655" yWindow="0" windowWidth="23850" windowHeight="20985" xr2:uid="{6A6E9F8A-266D-4918-87D5-86BD9D7295F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8" i="1" l="1"/>
  <c r="A14" i="1"/>
  <c r="A15" i="1"/>
  <c r="A17" i="1"/>
  <c r="A18" i="1"/>
  <c r="A19" i="1"/>
  <c r="A20" i="1"/>
  <c r="A21" i="1"/>
  <c r="A22" i="1"/>
  <c r="A23" i="1"/>
  <c r="A3" i="1"/>
  <c r="A4" i="1"/>
  <c r="A5" i="1"/>
  <c r="A6" i="1"/>
  <c r="A7" i="1"/>
  <c r="A9" i="1"/>
  <c r="A10" i="1"/>
  <c r="A11" i="1"/>
  <c r="A12" i="1"/>
  <c r="C13" i="1"/>
  <c r="A13" i="1" s="1"/>
  <c r="C16" i="1"/>
  <c r="A16" i="1" s="1"/>
  <c r="A2" i="1"/>
</calcChain>
</file>

<file path=xl/sharedStrings.xml><?xml version="1.0" encoding="utf-8"?>
<sst xmlns="http://schemas.openxmlformats.org/spreadsheetml/2006/main" count="132" uniqueCount="111">
  <si>
    <t>Value</t>
  </si>
  <si>
    <t>Device</t>
  </si>
  <si>
    <t>Package</t>
  </si>
  <si>
    <t>Qty</t>
  </si>
  <si>
    <t>Parts</t>
  </si>
  <si>
    <t>Description</t>
  </si>
  <si>
    <t>MANUFACTURER_NAME</t>
  </si>
  <si>
    <t>MANUFACTURER_PART_NUMBER</t>
  </si>
  <si>
    <t>MOUSER_PART_NUMBER</t>
  </si>
  <si>
    <t>0.1uF</t>
  </si>
  <si>
    <t>C-EU025-030X050</t>
  </si>
  <si>
    <t>C025-030X050</t>
  </si>
  <si>
    <t>CAPACITOR, European symbol</t>
  </si>
  <si>
    <t>10uF</t>
  </si>
  <si>
    <t>CPOL-EUE5-10.5</t>
  </si>
  <si>
    <t>E5-10,5</t>
  </si>
  <si>
    <t>POLARIZED CAPACITOR, European symbol</t>
  </si>
  <si>
    <t>JST XH 4-PIN</t>
  </si>
  <si>
    <t>JST-XH-04-PIN-LONG-PAD</t>
  </si>
  <si>
    <t>JST-XH-04-PACKAGE-LONG-PAD</t>
  </si>
  <si>
    <t>JST XH 5-PIN</t>
  </si>
  <si>
    <t>JST-XH-05-PIN-LONG-PAD</t>
  </si>
  <si>
    <t>JST-XH-05-PACKAGE-LONG-PAD</t>
  </si>
  <si>
    <t>10kOhm</t>
  </si>
  <si>
    <t>R-EU_0204/7</t>
  </si>
  <si>
    <t>0204/7</t>
  </si>
  <si>
    <t>RESISTOR, European symbol</t>
  </si>
  <si>
    <t>button</t>
  </si>
  <si>
    <t>SWITCH_PUSHBUTTONEVQ-PE</t>
  </si>
  <si>
    <t>TACT_PANA-EVQ</t>
  </si>
  <si>
    <t>Buttons</t>
  </si>
  <si>
    <t>ATtiny84DIP</t>
  </si>
  <si>
    <t>ATTINY84DIP</t>
  </si>
  <si>
    <t>ATTINY84(DIP)</t>
  </si>
  <si>
    <t>14Pin IC Socket</t>
  </si>
  <si>
    <t>Ultrasonic</t>
  </si>
  <si>
    <t>MCU</t>
  </si>
  <si>
    <t>Power</t>
  </si>
  <si>
    <t>Motor</t>
  </si>
  <si>
    <t>JST XH 7-PIN</t>
  </si>
  <si>
    <t>JST-XH-07-PIN-LONG-PAD</t>
  </si>
  <si>
    <t>JST-XH-07-PACKAGE-LONG-PAD</t>
  </si>
  <si>
    <t>USB_B_PTH</t>
  </si>
  <si>
    <t>USB-B-PTH</t>
  </si>
  <si>
    <t>USB Type B Connector</t>
  </si>
  <si>
    <t>2k2</t>
  </si>
  <si>
    <t>R-EU_0204/5</t>
  </si>
  <si>
    <t>0204/5</t>
  </si>
  <si>
    <t>ESP32-S3-WROOM-1</t>
  </si>
  <si>
    <t>SCHOTTKY-DIODEDO41</t>
  </si>
  <si>
    <t>DO41-10</t>
  </si>
  <si>
    <t>Schottky Diode</t>
  </si>
  <si>
    <t>INA219BIDR</t>
  </si>
  <si>
    <t>SOIC127P600X175-8N</t>
  </si>
  <si>
    <t>26-V, Bidirectional, Zero-Drift, High-Side, I2C Out Current/Power Monitor</t>
  </si>
  <si>
    <t>IRFB7430PBF</t>
  </si>
  <si>
    <t>TO254P483X1016X1994-3P</t>
  </si>
  <si>
    <t>Infineon IRFB7430PBF N-channel MOSFET, 195 A, 40 V StrongIRFET, 3-Pin TO-220AB</t>
  </si>
  <si>
    <t>12mOhm</t>
  </si>
  <si>
    <t>220Ohm</t>
  </si>
  <si>
    <t>LED5MM</t>
  </si>
  <si>
    <t>LED</t>
  </si>
  <si>
    <t>LED5MM Red</t>
  </si>
  <si>
    <t>LED5MM Green</t>
  </si>
  <si>
    <t>LM1117T-5.0_NOPB</t>
  </si>
  <si>
    <t>TO254P470X1028X1955-3P</t>
  </si>
  <si>
    <t>Space saving 800-mA low-dropout linear regulator with internal current limit</t>
  </si>
  <si>
    <t>LM1117T-3.3_NOPB</t>
  </si>
  <si>
    <t>800mA,3.3V,LDO Voltage Reg.,LM1117T-3.3 Texas Instruments LM1117T-3.3/NOPB, LDO Voltage Regulator, 800mA, 3.3 V</t>
  </si>
  <si>
    <t>Infineon Technologies</t>
  </si>
  <si>
    <t>942-IRFB7430PBF</t>
  </si>
  <si>
    <t>TE Connectivity / Alcoswitch</t>
  </si>
  <si>
    <t>FSMCH</t>
  </si>
  <si>
    <t>506-FSMCH</t>
  </si>
  <si>
    <t>Texas Instruments</t>
  </si>
  <si>
    <t>LM1117T-3.3/NOPB</t>
  </si>
  <si>
    <t>926-LM1117T-3.3/NOPB</t>
  </si>
  <si>
    <t>LM1117T-5.0/NOPB</t>
  </si>
  <si>
    <t>926-LM1117T-50/NOPB</t>
  </si>
  <si>
    <t>Microchip Technology</t>
  </si>
  <si>
    <t>ATTINY84A-PU</t>
  </si>
  <si>
    <t>556-ATTINY84A-PU</t>
  </si>
  <si>
    <t>TE Connectivity</t>
  </si>
  <si>
    <t>1-2199298-3</t>
  </si>
  <si>
    <t>571-1-2199298-3</t>
  </si>
  <si>
    <t>CUI Devices</t>
  </si>
  <si>
    <t>UJ2-B-HR-G-TH</t>
  </si>
  <si>
    <t>179-UJ2-B-HR-G-TH</t>
  </si>
  <si>
    <t>595-INA219BIDR</t>
  </si>
  <si>
    <t>Espressif Systems</t>
  </si>
  <si>
    <t>ESP32-S3-WROOM-1-N8R8</t>
  </si>
  <si>
    <t>356-EP32S3WROOM1N8R8</t>
  </si>
  <si>
    <t>39mOhm</t>
  </si>
  <si>
    <t>"870575873001"</t>
  </si>
  <si>
    <t>710-870575873001</t>
  </si>
  <si>
    <t>81-RDER71E104K0P1H3B</t>
  </si>
  <si>
    <t>RDER71E104K0P1H03B</t>
  </si>
  <si>
    <t>Murata Electronics</t>
  </si>
  <si>
    <t>Würth Elektronik</t>
  </si>
  <si>
    <t>660-MF1/4CCT52R2200F</t>
  </si>
  <si>
    <t>MF1/4CCT52R2200F</t>
  </si>
  <si>
    <t>KOA Speer</t>
  </si>
  <si>
    <t>660-MF1/4LCT52R103G</t>
  </si>
  <si>
    <t>MF1/4LCT52R103G</t>
  </si>
  <si>
    <t>660-MF1/4DCT52R2201F</t>
  </si>
  <si>
    <t>MF1/4DCT52R2201F</t>
  </si>
  <si>
    <t>YAGEO</t>
  </si>
  <si>
    <t>PE2512DKE070R04L</t>
  </si>
  <si>
    <t>603-PE2512DKE070R04L</t>
  </si>
  <si>
    <t>667-ERJ-6CWDR012V</t>
  </si>
  <si>
    <t>ERJ-6CWDR012V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</si>
</sst>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Aptos Narrow"/>
      <family val="2"/>
      <scheme val="minor"/>
    </font>
    <font>
      <sz val="10"/>
      <color rgb="FF333333"/>
      <name val="Arial"/>
      <family val="2"/>
    </font>
    <font>
      <sz val="8"/>
      <name val="Aptos Narrow"/>
      <family val="2"/>
      <scheme val="minor"/>
    </font>
    <font>
      <sz val="10"/>
      <color rgb="FF333333"/>
      <name val="Inherit"/>
    </font>
    <font>
      <u/>
      <sz val="11"/>
      <color theme="1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49998474074526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0" fillId="2" borderId="0" xfId="0" applyFill="1"/>
    <xf numFmtId="0" fontId="1" fillId="0" borderId="0" xfId="0" applyFont="1" applyAlignment="1">
      <alignment horizontal="left" vertical="center" wrapText="1" indent="1"/>
    </xf>
    <xf numFmtId="0" fontId="3" fillId="0" borderId="0" xfId="0" applyFont="1" applyAlignment="1">
      <alignment horizontal="left" vertical="center" wrapText="1" indent="1"/>
    </xf>
    <xf numFmtId="0" fontId="4" fillId="0" borderId="0" xfId="1"/>
  </cellXfs>
  <cellStyles count="2">
    <cellStyle name="Hyperlink" xfId="1" builtinId="8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ouser.be/manufacturer/koa-speer/" TargetMode="External"/><Relationship Id="rId2" Type="http://schemas.openxmlformats.org/officeDocument/2006/relationships/hyperlink" Target="https://www.mouser.be/manufacturer/koa-speer/" TargetMode="External"/><Relationship Id="rId1" Type="http://schemas.openxmlformats.org/officeDocument/2006/relationships/hyperlink" Target="https://www.mouser.be/manufacturer/koa-spee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88E4C-923E-4723-B8A6-3EF937B71B6F}">
  <dimension ref="A1:M23"/>
  <sheetViews>
    <sheetView tabSelected="1" workbookViewId="0">
      <selection activeCell="C22" sqref="C22"/>
    </sheetView>
  </sheetViews>
  <sheetFormatPr defaultRowHeight="15"/>
  <cols>
    <col min="6" max="6" width="19.28515625" bestFit="1" customWidth="1"/>
    <col min="7" max="7" width="16.5703125" bestFit="1" customWidth="1"/>
    <col min="8" max="8" width="13.42578125" bestFit="1" customWidth="1"/>
    <col min="9" max="9" width="39.140625" bestFit="1" customWidth="1"/>
    <col min="10" max="10" width="11.140625" bestFit="1" customWidth="1"/>
    <col min="11" max="11" width="22.28515625" bestFit="1" customWidth="1"/>
    <col min="12" max="12" width="30.28515625" bestFit="1" customWidth="1"/>
    <col min="13" max="13" width="23" bestFit="1" customWidth="1"/>
  </cols>
  <sheetData>
    <row r="1" spans="1:13">
      <c r="A1" s="2" t="s">
        <v>3</v>
      </c>
      <c r="B1" s="2" t="s">
        <v>35</v>
      </c>
      <c r="C1" s="2" t="s">
        <v>36</v>
      </c>
      <c r="D1" s="2" t="s">
        <v>38</v>
      </c>
      <c r="E1" s="2" t="s">
        <v>37</v>
      </c>
      <c r="F1" s="2" t="s">
        <v>0</v>
      </c>
      <c r="G1" s="2" t="s">
        <v>1</v>
      </c>
      <c r="H1" s="2" t="s">
        <v>2</v>
      </c>
      <c r="I1" s="2" t="s">
        <v>4</v>
      </c>
      <c r="J1" s="2" t="s">
        <v>5</v>
      </c>
      <c r="K1" s="2" t="s">
        <v>6</v>
      </c>
      <c r="L1" s="2" t="s">
        <v>7</v>
      </c>
      <c r="M1" s="2" t="s">
        <v>8</v>
      </c>
    </row>
    <row r="2" spans="1:13">
      <c r="A2">
        <f>SUM(B2:E2)</f>
        <v>14</v>
      </c>
      <c r="B2">
        <v>2</v>
      </c>
      <c r="C2">
        <v>3</v>
      </c>
      <c r="D2">
        <v>4</v>
      </c>
      <c r="E2">
        <v>5</v>
      </c>
      <c r="F2" t="s">
        <v>9</v>
      </c>
      <c r="G2" t="s">
        <v>10</v>
      </c>
      <c r="H2" t="s">
        <v>11</v>
      </c>
      <c r="I2" t="s">
        <v>12</v>
      </c>
      <c r="K2" t="s">
        <v>97</v>
      </c>
      <c r="L2" t="s">
        <v>96</v>
      </c>
      <c r="M2" s="1" t="s">
        <v>95</v>
      </c>
    </row>
    <row r="3" spans="1:13">
      <c r="A3">
        <f t="shared" ref="A3:A8" si="0">SUM(B3:E3)</f>
        <v>8</v>
      </c>
      <c r="B3">
        <v>1</v>
      </c>
      <c r="C3">
        <v>1</v>
      </c>
      <c r="D3">
        <v>1</v>
      </c>
      <c r="E3">
        <v>5</v>
      </c>
      <c r="F3" t="s">
        <v>13</v>
      </c>
      <c r="G3" t="s">
        <v>14</v>
      </c>
      <c r="H3" t="s">
        <v>15</v>
      </c>
      <c r="I3" t="s">
        <v>16</v>
      </c>
      <c r="K3" t="s">
        <v>98</v>
      </c>
      <c r="L3" s="1" t="s">
        <v>93</v>
      </c>
      <c r="M3" s="3" t="s">
        <v>94</v>
      </c>
    </row>
    <row r="4" spans="1:13">
      <c r="A4">
        <f t="shared" si="0"/>
        <v>5</v>
      </c>
      <c r="D4">
        <v>2</v>
      </c>
      <c r="E4">
        <v>3</v>
      </c>
      <c r="F4" t="s">
        <v>59</v>
      </c>
      <c r="G4" t="s">
        <v>24</v>
      </c>
      <c r="H4" t="s">
        <v>25</v>
      </c>
      <c r="I4" t="s">
        <v>26</v>
      </c>
      <c r="K4" s="5" t="s">
        <v>101</v>
      </c>
      <c r="L4" s="4" t="s">
        <v>100</v>
      </c>
      <c r="M4" s="1" t="s">
        <v>99</v>
      </c>
    </row>
    <row r="5" spans="1:13">
      <c r="A5">
        <f t="shared" si="0"/>
        <v>5</v>
      </c>
      <c r="B5">
        <v>1</v>
      </c>
      <c r="C5">
        <v>2</v>
      </c>
      <c r="D5">
        <v>1</v>
      </c>
      <c r="E5">
        <v>1</v>
      </c>
      <c r="F5" t="s">
        <v>23</v>
      </c>
      <c r="G5" t="s">
        <v>24</v>
      </c>
      <c r="H5" t="s">
        <v>25</v>
      </c>
      <c r="I5" t="s">
        <v>26</v>
      </c>
      <c r="K5" s="5" t="s">
        <v>101</v>
      </c>
      <c r="L5" s="1" t="s">
        <v>103</v>
      </c>
      <c r="M5" s="1" t="s">
        <v>102</v>
      </c>
    </row>
    <row r="6" spans="1:13" ht="25.5">
      <c r="A6">
        <f t="shared" si="0"/>
        <v>2</v>
      </c>
      <c r="C6">
        <v>2</v>
      </c>
      <c r="F6" t="s">
        <v>45</v>
      </c>
      <c r="G6" t="s">
        <v>46</v>
      </c>
      <c r="H6" t="s">
        <v>47</v>
      </c>
      <c r="I6" t="s">
        <v>26</v>
      </c>
      <c r="K6" s="5" t="s">
        <v>101</v>
      </c>
      <c r="L6" s="4" t="s">
        <v>105</v>
      </c>
      <c r="M6" s="3" t="s">
        <v>104</v>
      </c>
    </row>
    <row r="7" spans="1:13">
      <c r="A7">
        <f t="shared" si="0"/>
        <v>4</v>
      </c>
      <c r="D7">
        <v>2</v>
      </c>
      <c r="E7">
        <v>2</v>
      </c>
      <c r="F7" t="s">
        <v>58</v>
      </c>
      <c r="G7" t="s">
        <v>24</v>
      </c>
      <c r="H7" t="s">
        <v>25</v>
      </c>
      <c r="I7" t="s">
        <v>26</v>
      </c>
      <c r="K7" t="s">
        <v>106</v>
      </c>
      <c r="L7" s="1" t="s">
        <v>110</v>
      </c>
      <c r="M7" s="3" t="s">
        <v>109</v>
      </c>
    </row>
    <row r="8" spans="1:13">
      <c r="A8">
        <f t="shared" si="0"/>
        <v>2</v>
      </c>
      <c r="E8">
        <v>2</v>
      </c>
      <c r="F8" t="s">
        <v>92</v>
      </c>
      <c r="G8" t="s">
        <v>24</v>
      </c>
      <c r="H8" t="s">
        <v>25</v>
      </c>
      <c r="I8" t="s">
        <v>26</v>
      </c>
      <c r="K8" t="s">
        <v>106</v>
      </c>
      <c r="L8" s="1" t="s">
        <v>107</v>
      </c>
      <c r="M8" s="1" t="s">
        <v>108</v>
      </c>
    </row>
    <row r="9" spans="1:13">
      <c r="A9">
        <f>SUM(B9:E9)</f>
        <v>8</v>
      </c>
      <c r="D9">
        <v>8</v>
      </c>
      <c r="F9" t="s">
        <v>49</v>
      </c>
      <c r="G9" t="s">
        <v>50</v>
      </c>
      <c r="H9" t="s">
        <v>51</v>
      </c>
    </row>
    <row r="10" spans="1:13">
      <c r="A10">
        <f>SUM(B10:E10)</f>
        <v>2</v>
      </c>
      <c r="D10">
        <v>1</v>
      </c>
      <c r="E10">
        <v>1</v>
      </c>
      <c r="F10" t="s">
        <v>62</v>
      </c>
      <c r="G10" t="s">
        <v>60</v>
      </c>
      <c r="H10" t="s">
        <v>61</v>
      </c>
    </row>
    <row r="11" spans="1:13">
      <c r="A11">
        <f>SUM(B11:E11)</f>
        <v>3</v>
      </c>
      <c r="D11">
        <v>1</v>
      </c>
      <c r="E11">
        <v>2</v>
      </c>
      <c r="F11" t="s">
        <v>63</v>
      </c>
      <c r="G11" t="s">
        <v>60</v>
      </c>
      <c r="H11" t="s">
        <v>61</v>
      </c>
    </row>
    <row r="12" spans="1:13">
      <c r="A12">
        <f>SUM(B12:E12)</f>
        <v>4</v>
      </c>
      <c r="B12">
        <v>3</v>
      </c>
      <c r="E12">
        <v>1</v>
      </c>
      <c r="F12" t="s">
        <v>17</v>
      </c>
      <c r="G12" t="s">
        <v>18</v>
      </c>
      <c r="H12" t="s">
        <v>19</v>
      </c>
    </row>
    <row r="13" spans="1:13">
      <c r="A13">
        <f>SUM(B13:E13)</f>
        <v>10</v>
      </c>
      <c r="B13">
        <v>2</v>
      </c>
      <c r="C13">
        <f>1+2+1</f>
        <v>4</v>
      </c>
      <c r="D13">
        <v>2</v>
      </c>
      <c r="E13">
        <v>2</v>
      </c>
      <c r="F13" t="s">
        <v>20</v>
      </c>
      <c r="G13" t="s">
        <v>21</v>
      </c>
      <c r="H13" t="s">
        <v>22</v>
      </c>
    </row>
    <row r="14" spans="1:13">
      <c r="A14">
        <f>SUM(B14:E14)</f>
        <v>1</v>
      </c>
      <c r="C14">
        <v>1</v>
      </c>
      <c r="F14" t="s">
        <v>39</v>
      </c>
      <c r="G14" t="s">
        <v>40</v>
      </c>
      <c r="H14" t="s">
        <v>41</v>
      </c>
    </row>
    <row r="15" spans="1:13">
      <c r="A15">
        <f>SUM(B15:E15)</f>
        <v>1</v>
      </c>
      <c r="C15">
        <v>1</v>
      </c>
      <c r="F15" t="s">
        <v>42</v>
      </c>
      <c r="G15" t="s">
        <v>43</v>
      </c>
      <c r="H15" t="s">
        <v>44</v>
      </c>
      <c r="K15" t="s">
        <v>85</v>
      </c>
      <c r="L15" t="s">
        <v>86</v>
      </c>
      <c r="M15" s="1" t="s">
        <v>87</v>
      </c>
    </row>
    <row r="16" spans="1:13">
      <c r="A16">
        <f>SUM(B16:E16)</f>
        <v>5</v>
      </c>
      <c r="B16">
        <v>1</v>
      </c>
      <c r="C16">
        <f>1+1</f>
        <v>2</v>
      </c>
      <c r="D16">
        <v>1</v>
      </c>
      <c r="E16">
        <v>1</v>
      </c>
      <c r="F16" t="s">
        <v>27</v>
      </c>
      <c r="G16" t="s">
        <v>28</v>
      </c>
      <c r="H16" t="s">
        <v>29</v>
      </c>
      <c r="I16" t="s">
        <v>30</v>
      </c>
      <c r="K16" t="s">
        <v>71</v>
      </c>
      <c r="L16" t="s">
        <v>72</v>
      </c>
      <c r="M16" s="1" t="s">
        <v>73</v>
      </c>
    </row>
    <row r="17" spans="1:13">
      <c r="A17">
        <f>SUM(B17:E17)</f>
        <v>3</v>
      </c>
      <c r="B17">
        <v>1</v>
      </c>
      <c r="D17">
        <v>1</v>
      </c>
      <c r="E17">
        <v>1</v>
      </c>
      <c r="F17" t="s">
        <v>31</v>
      </c>
      <c r="G17" t="s">
        <v>32</v>
      </c>
      <c r="H17" t="s">
        <v>33</v>
      </c>
      <c r="K17" t="s">
        <v>79</v>
      </c>
      <c r="L17" s="1" t="s">
        <v>80</v>
      </c>
      <c r="M17" s="1" t="s">
        <v>81</v>
      </c>
    </row>
    <row r="18" spans="1:13">
      <c r="A18">
        <f>SUM(B18:E18)</f>
        <v>3</v>
      </c>
      <c r="B18">
        <v>1</v>
      </c>
      <c r="D18">
        <v>1</v>
      </c>
      <c r="E18">
        <v>1</v>
      </c>
      <c r="F18" t="s">
        <v>34</v>
      </c>
      <c r="K18" t="s">
        <v>82</v>
      </c>
      <c r="L18" s="1" t="s">
        <v>83</v>
      </c>
      <c r="M18" s="1" t="s">
        <v>84</v>
      </c>
    </row>
    <row r="19" spans="1:13">
      <c r="A19">
        <f>SUM(B19:E19)</f>
        <v>1</v>
      </c>
      <c r="C19">
        <v>1</v>
      </c>
      <c r="F19" t="s">
        <v>48</v>
      </c>
      <c r="G19" t="s">
        <v>48</v>
      </c>
      <c r="K19" t="s">
        <v>89</v>
      </c>
      <c r="L19" s="1" t="s">
        <v>90</v>
      </c>
      <c r="M19" s="1" t="s">
        <v>91</v>
      </c>
    </row>
    <row r="20" spans="1:13">
      <c r="A20">
        <f>SUM(B20:E20)</f>
        <v>5</v>
      </c>
      <c r="D20">
        <v>2</v>
      </c>
      <c r="E20">
        <v>3</v>
      </c>
      <c r="F20" t="s">
        <v>52</v>
      </c>
      <c r="G20" t="s">
        <v>53</v>
      </c>
      <c r="H20" t="s">
        <v>54</v>
      </c>
      <c r="K20" t="s">
        <v>74</v>
      </c>
      <c r="L20" s="1" t="s">
        <v>52</v>
      </c>
      <c r="M20" s="1" t="s">
        <v>88</v>
      </c>
    </row>
    <row r="21" spans="1:13">
      <c r="A21">
        <f>SUM(B21:E21)</f>
        <v>9</v>
      </c>
      <c r="C21">
        <v>1</v>
      </c>
      <c r="D21">
        <v>8</v>
      </c>
      <c r="F21" t="s">
        <v>55</v>
      </c>
      <c r="G21" t="s">
        <v>56</v>
      </c>
      <c r="H21" t="s">
        <v>57</v>
      </c>
      <c r="K21" s="1" t="s">
        <v>69</v>
      </c>
      <c r="L21" s="1" t="s">
        <v>55</v>
      </c>
      <c r="M21" s="1" t="s">
        <v>70</v>
      </c>
    </row>
    <row r="22" spans="1:13">
      <c r="A22">
        <f>SUM(B22:E22)</f>
        <v>1</v>
      </c>
      <c r="E22">
        <v>1</v>
      </c>
      <c r="F22" t="s">
        <v>64</v>
      </c>
      <c r="G22" t="s">
        <v>65</v>
      </c>
      <c r="H22" t="s">
        <v>66</v>
      </c>
      <c r="K22" t="s">
        <v>74</v>
      </c>
      <c r="L22" s="1" t="s">
        <v>77</v>
      </c>
      <c r="M22" s="1" t="s">
        <v>78</v>
      </c>
    </row>
    <row r="23" spans="1:13">
      <c r="A23">
        <f>SUM(B23:E23)</f>
        <v>1</v>
      </c>
      <c r="E23">
        <v>1</v>
      </c>
      <c r="F23" t="s">
        <v>67</v>
      </c>
      <c r="G23" t="s">
        <v>65</v>
      </c>
      <c r="H23" t="s">
        <v>68</v>
      </c>
      <c r="K23" t="s">
        <v>74</v>
      </c>
      <c r="L23" s="1" t="s">
        <v>75</v>
      </c>
      <c r="M23" s="1" t="s">
        <v>76</v>
      </c>
    </row>
  </sheetData>
  <phoneticPr fontId="2" type="noConversion"/>
  <hyperlinks>
    <hyperlink ref="K4" r:id="rId1" display="https://www.mouser.be/manufacturer/koa-speer/" xr:uid="{808889E9-2F7F-4DC8-A446-C02F0CCF63F2}"/>
    <hyperlink ref="K5" r:id="rId2" display="https://www.mouser.be/manufacturer/koa-speer/" xr:uid="{E790BA8B-1F23-4A35-8CA1-41AE3D1275CA}"/>
    <hyperlink ref="K6" r:id="rId3" display="https://www.mouser.be/manufacturer/koa-speer/" xr:uid="{63DF2D6B-AA4A-413A-A0E9-FA9F7562CFD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Bosschaert</dc:creator>
  <cp:lastModifiedBy>Bas Welters</cp:lastModifiedBy>
  <dcterms:created xsi:type="dcterms:W3CDTF">2024-03-08T13:41:57Z</dcterms:created>
  <dcterms:modified xsi:type="dcterms:W3CDTF">2024-03-10T19:24:52Z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337be75-dfbb-4261-9834-ac247c7dde13_Enabled">
    <vt:lpwstr>true</vt:lpwstr>
  </property>
  <property fmtid="{D5CDD505-2E9C-101B-9397-08002B2CF9AE}" pid="3" name="MSIP_Label_c337be75-dfbb-4261-9834-ac247c7dde13_SetDate">
    <vt:lpwstr>2024-03-08T13:58:26Z</vt:lpwstr>
  </property>
  <property fmtid="{D5CDD505-2E9C-101B-9397-08002B2CF9AE}" pid="4" name="MSIP_Label_c337be75-dfbb-4261-9834-ac247c7dde13_Method">
    <vt:lpwstr>Standard</vt:lpwstr>
  </property>
  <property fmtid="{D5CDD505-2E9C-101B-9397-08002B2CF9AE}" pid="5" name="MSIP_Label_c337be75-dfbb-4261-9834-ac247c7dde13_Name">
    <vt:lpwstr>Algemeen</vt:lpwstr>
  </property>
  <property fmtid="{D5CDD505-2E9C-101B-9397-08002B2CF9AE}" pid="6" name="MSIP_Label_c337be75-dfbb-4261-9834-ac247c7dde13_SiteId">
    <vt:lpwstr>77d33cc5-c9b4-4766-95c7-ed5b515e1cce</vt:lpwstr>
  </property>
  <property fmtid="{D5CDD505-2E9C-101B-9397-08002B2CF9AE}" pid="7" name="MSIP_Label_c337be75-dfbb-4261-9834-ac247c7dde13_ActionId">
    <vt:lpwstr>5f22fda7-ed74-4b34-bcdd-91e2bf4b3ab4</vt:lpwstr>
  </property>
  <property fmtid="{D5CDD505-2E9C-101B-9397-08002B2CF9AE}" pid="8" name="MSIP_Label_c337be75-dfbb-4261-9834-ac247c7dde13_ContentBits">
    <vt:lpwstr>0</vt:lpwstr>
  </property>
</Properties>
</file>